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 firstSheet="2" activeTab="5"/>
  </bookViews>
  <sheets>
    <sheet name="Morti tipo veic" sheetId="1" r:id="rId1"/>
    <sheet name="Incid tipo veic" sheetId="2" r:id="rId2"/>
    <sheet name="Incid per natura" sheetId="4" r:id="rId3"/>
    <sheet name="Incid tipo veic-natura" sheetId="3" r:id="rId4"/>
    <sheet name="Incid per Regione" sheetId="5" r:id="rId5"/>
    <sheet name="Incid per Prov" sheetId="6" r:id="rId6"/>
  </sheets>
  <externalReferences>
    <externalReference r:id="rId7"/>
  </externalReferences>
  <calcPr calcId="125725"/>
</workbook>
</file>

<file path=xl/calcChain.xml><?xml version="1.0" encoding="utf-8"?>
<calcChain xmlns="http://schemas.openxmlformats.org/spreadsheetml/2006/main">
  <c r="F23" i="5"/>
  <c r="J23" s="1"/>
  <c r="E23"/>
  <c r="I23" s="1"/>
  <c r="D23"/>
  <c r="C23"/>
  <c r="G23" s="1"/>
  <c r="B23"/>
  <c r="H23" s="1"/>
  <c r="J22"/>
  <c r="I22"/>
  <c r="H22"/>
  <c r="G22"/>
  <c r="J21"/>
  <c r="I21"/>
  <c r="H21"/>
  <c r="G21"/>
  <c r="J20"/>
  <c r="I20"/>
  <c r="H20"/>
  <c r="G20"/>
  <c r="J19"/>
  <c r="I19"/>
  <c r="H19"/>
  <c r="G19"/>
  <c r="J18"/>
  <c r="I18"/>
  <c r="H18"/>
  <c r="G18"/>
  <c r="J17"/>
  <c r="I17"/>
  <c r="H17"/>
  <c r="G17"/>
  <c r="J16"/>
  <c r="I16"/>
  <c r="H16"/>
  <c r="G16"/>
  <c r="J15"/>
  <c r="I15"/>
  <c r="H15"/>
  <c r="G15"/>
  <c r="J14"/>
  <c r="I14"/>
  <c r="H14"/>
  <c r="G14"/>
  <c r="J13"/>
  <c r="I13"/>
  <c r="H13"/>
  <c r="G13"/>
  <c r="J12"/>
  <c r="I12"/>
  <c r="H12"/>
  <c r="G12"/>
  <c r="J11"/>
  <c r="I11"/>
  <c r="H11"/>
  <c r="G11"/>
  <c r="J10"/>
  <c r="I10"/>
  <c r="H10"/>
  <c r="G10"/>
  <c r="J9"/>
  <c r="I9"/>
  <c r="H9"/>
  <c r="G9"/>
  <c r="J8"/>
  <c r="I8"/>
  <c r="H8"/>
  <c r="G8"/>
  <c r="J7"/>
  <c r="I7"/>
  <c r="H7"/>
  <c r="G7"/>
  <c r="J6"/>
  <c r="I6"/>
  <c r="H6"/>
  <c r="G6"/>
  <c r="J5"/>
  <c r="I5"/>
  <c r="H5"/>
  <c r="G5"/>
  <c r="J4"/>
  <c r="I4"/>
  <c r="H4"/>
  <c r="G4"/>
  <c r="J3"/>
  <c r="I3"/>
  <c r="H3"/>
  <c r="G3"/>
  <c r="F13" i="2" l="1"/>
  <c r="G13" s="1"/>
  <c r="D13"/>
  <c r="E13" s="1"/>
  <c r="E12"/>
  <c r="B12"/>
  <c r="B13" s="1"/>
  <c r="E11"/>
  <c r="G10"/>
  <c r="E9"/>
  <c r="G8"/>
  <c r="E7"/>
  <c r="G6"/>
  <c r="E5"/>
  <c r="G4"/>
  <c r="E11" i="1"/>
  <c r="H11" s="1"/>
  <c r="D11"/>
  <c r="C11"/>
  <c r="B11"/>
  <c r="I10"/>
  <c r="H10"/>
  <c r="G10"/>
  <c r="I9"/>
  <c r="H9"/>
  <c r="G9"/>
  <c r="I8"/>
  <c r="H8"/>
  <c r="G8"/>
  <c r="I7"/>
  <c r="H7"/>
  <c r="G7"/>
  <c r="I6"/>
  <c r="H6"/>
  <c r="G6"/>
  <c r="I5"/>
  <c r="H5"/>
  <c r="G5"/>
  <c r="I4"/>
  <c r="H4"/>
  <c r="G4"/>
  <c r="I3"/>
  <c r="H3"/>
  <c r="G3"/>
  <c r="C8" i="2" l="1"/>
  <c r="C6"/>
  <c r="C4"/>
  <c r="C13"/>
  <c r="C11"/>
  <c r="C9"/>
  <c r="C7"/>
  <c r="C5"/>
  <c r="C10"/>
  <c r="E4"/>
  <c r="G5"/>
  <c r="E6"/>
  <c r="G7"/>
  <c r="E8"/>
  <c r="G9"/>
  <c r="E10"/>
  <c r="G11"/>
  <c r="C12"/>
  <c r="G12"/>
  <c r="G11" i="1"/>
  <c r="I11"/>
  <c r="F3"/>
  <c r="F4"/>
  <c r="F5"/>
  <c r="F6"/>
  <c r="F7"/>
  <c r="F8"/>
  <c r="F9"/>
  <c r="F10"/>
  <c r="F11"/>
</calcChain>
</file>

<file path=xl/sharedStrings.xml><?xml version="1.0" encoding="utf-8"?>
<sst xmlns="http://schemas.openxmlformats.org/spreadsheetml/2006/main" count="345" uniqueCount="187">
  <si>
    <t>Deceduti per modalità di trasporto</t>
  </si>
  <si>
    <t>Tipo Veicolo</t>
  </si>
  <si>
    <t>Incid% 2015</t>
  </si>
  <si>
    <t>Var% 15/01</t>
  </si>
  <si>
    <t>Var% 15/10</t>
  </si>
  <si>
    <t>Var% 15/14</t>
  </si>
  <si>
    <t>Autovetture</t>
  </si>
  <si>
    <t>Autobus</t>
  </si>
  <si>
    <t>Veicoli merci</t>
  </si>
  <si>
    <t>Biciclette</t>
  </si>
  <si>
    <t>Ciclomotori</t>
  </si>
  <si>
    <t>Motocicli</t>
  </si>
  <si>
    <t>Altri veicoli</t>
  </si>
  <si>
    <t>Pedoni</t>
  </si>
  <si>
    <t>Totale</t>
  </si>
  <si>
    <t>Incidentalità per modalità di trasporto - Anno 2015</t>
  </si>
  <si>
    <t>Tipo veicolo</t>
  </si>
  <si>
    <t>Incidenti</t>
  </si>
  <si>
    <t>Incidenti mortali</t>
  </si>
  <si>
    <t>Morti</t>
  </si>
  <si>
    <t>Numero</t>
  </si>
  <si>
    <t>Incidenza %</t>
  </si>
  <si>
    <t>Quadriciclo</t>
  </si>
  <si>
    <t>Autostrade e similari</t>
  </si>
  <si>
    <t>Strade extraurbane</t>
  </si>
  <si>
    <t>Scontro frontale</t>
  </si>
  <si>
    <t>Scontro fronto laterale</t>
  </si>
  <si>
    <t>Scontro laterale</t>
  </si>
  <si>
    <t>Tamponamento</t>
  </si>
  <si>
    <t>Investimento</t>
  </si>
  <si>
    <t>Urto</t>
  </si>
  <si>
    <t>Fuoriuscita</t>
  </si>
  <si>
    <t>Altro</t>
  </si>
  <si>
    <t>Quadricicli</t>
  </si>
  <si>
    <t>Natura incidente</t>
  </si>
  <si>
    <t>N. incidenti</t>
  </si>
  <si>
    <t>Indice di mortalità</t>
  </si>
  <si>
    <t>REGIONI</t>
  </si>
  <si>
    <t>Estesa</t>
  </si>
  <si>
    <t>di cui mortali</t>
  </si>
  <si>
    <t>Feriti</t>
  </si>
  <si>
    <t>Incidenti per 100 km</t>
  </si>
  <si>
    <t>Morti per 100 km</t>
  </si>
  <si>
    <t>Indice di gravità</t>
  </si>
  <si>
    <t>Abruzzo</t>
  </si>
  <si>
    <t>Basilicata</t>
  </si>
  <si>
    <t>Calabria</t>
  </si>
  <si>
    <t>Campania</t>
  </si>
  <si>
    <t>Emilia 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</si>
  <si>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</si>
  <si>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</si>
  <si>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</si>
  <si>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</si>
  <si>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</si>
  <si>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</si>
  <si>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</si>
  <si>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</si>
  <si>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</si>
  <si>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</si>
  <si>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</si>
  <si>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</si>
  <si>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</si>
  <si>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</si>
  <si>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</si>
  <si>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Italia</t>
  </si>
  <si>
    <t>Indice di mortalità = morti per 100 incidenti</t>
  </si>
  <si>
    <t xml:space="preserve">Indice di gravità = morti / (morti + feriti) </t>
  </si>
  <si>
    <t>Localizzazione degli incidenti stradali. Anno 2015</t>
  </si>
  <si>
    <t>Indicatori per Provincia</t>
  </si>
  <si>
    <t>Regione</t>
  </si>
  <si>
    <t>Provincia</t>
  </si>
  <si>
    <t>Ikm (incidenti per km)</t>
  </si>
  <si>
    <t>Im              (indice di mortalità)</t>
  </si>
  <si>
    <t>Ig           (indice di gravità)</t>
  </si>
  <si>
    <t>Ri                   (rischio di incidente)</t>
  </si>
  <si>
    <t>Rm                   (rischio di mortalità)</t>
  </si>
  <si>
    <t>L'Aquila</t>
  </si>
  <si>
    <t>Chieti</t>
  </si>
  <si>
    <t>Pescara</t>
  </si>
  <si>
    <t>Teramo</t>
  </si>
  <si>
    <t>Potenza</t>
  </si>
  <si>
    <t>Matera</t>
  </si>
  <si>
    <t>Reggio Calabria</t>
  </si>
  <si>
    <t>Cosenza</t>
  </si>
  <si>
    <t>Catanzaro</t>
  </si>
  <si>
    <t>Vibo Valentia</t>
  </si>
  <si>
    <t>Crotone</t>
  </si>
  <si>
    <t>Avellino</t>
  </si>
  <si>
    <t>Salerno</t>
  </si>
  <si>
    <t>Napoli</t>
  </si>
  <si>
    <t>Benevento</t>
  </si>
  <si>
    <t>Caserta</t>
  </si>
  <si>
    <t>Parma</t>
  </si>
  <si>
    <t>Piacenza</t>
  </si>
  <si>
    <t>Bologna</t>
  </si>
  <si>
    <t>Modena</t>
  </si>
  <si>
    <t>Ravenna</t>
  </si>
  <si>
    <t>Reggio Emilia</t>
  </si>
  <si>
    <t>Ferrara</t>
  </si>
  <si>
    <t>Forlì-Cesena</t>
  </si>
  <si>
    <t>Rimini</t>
  </si>
  <si>
    <t>Udine</t>
  </si>
  <si>
    <t>Gorizia</t>
  </si>
  <si>
    <t>Pordenone</t>
  </si>
  <si>
    <t>Trieste</t>
  </si>
  <si>
    <t>Latina</t>
  </si>
  <si>
    <t>Viterbo</t>
  </si>
  <si>
    <t>Roma</t>
  </si>
  <si>
    <t>Frosinone</t>
  </si>
  <si>
    <t>Rieti</t>
  </si>
  <si>
    <t>Genova</t>
  </si>
  <si>
    <t>Savona</t>
  </si>
  <si>
    <t>La Spezia</t>
  </si>
  <si>
    <t>Imperia</t>
  </si>
  <si>
    <t>Bergamo</t>
  </si>
  <si>
    <t>Brescia</t>
  </si>
  <si>
    <t>Lecco</t>
  </si>
  <si>
    <t>Como</t>
  </si>
  <si>
    <t>Varese</t>
  </si>
  <si>
    <t>Pavia</t>
  </si>
  <si>
    <t>Lodi</t>
  </si>
  <si>
    <t>Cremona</t>
  </si>
  <si>
    <t>Mantova</t>
  </si>
  <si>
    <t>Sondrio</t>
  </si>
  <si>
    <t>Milano</t>
  </si>
  <si>
    <t>Monza e della Brianza</t>
  </si>
  <si>
    <t>Pesaro-Urbino</t>
  </si>
  <si>
    <t>Ascoli Piceno</t>
  </si>
  <si>
    <t>Ancona</t>
  </si>
  <si>
    <t>Macerata</t>
  </si>
  <si>
    <t>Fermo</t>
  </si>
  <si>
    <t>Isernia</t>
  </si>
  <si>
    <t>Campobasso</t>
  </si>
  <si>
    <t>Cuneo</t>
  </si>
  <si>
    <t>Torino</t>
  </si>
  <si>
    <t>Verbano-Cusio-Ossola</t>
  </si>
  <si>
    <t>Alessandria</t>
  </si>
  <si>
    <t>Vercelli</t>
  </si>
  <si>
    <t>Novara</t>
  </si>
  <si>
    <t>Biella</t>
  </si>
  <si>
    <t>Asti</t>
  </si>
  <si>
    <t>Brindisi</t>
  </si>
  <si>
    <t>Lecce</t>
  </si>
  <si>
    <t>Foggia</t>
  </si>
  <si>
    <t>Taranto</t>
  </si>
  <si>
    <t>Barletta-Andria-Trani</t>
  </si>
  <si>
    <t>Bari</t>
  </si>
  <si>
    <t>Olbia-Tempio</t>
  </si>
  <si>
    <t>Sassari</t>
  </si>
  <si>
    <t>Cagliari</t>
  </si>
  <si>
    <t>Medio Campidano</t>
  </si>
  <si>
    <t>Nuoro</t>
  </si>
  <si>
    <t>Oristano</t>
  </si>
  <si>
    <t>Ogliastra</t>
  </si>
  <si>
    <t>Carbonia-Iglesias</t>
  </si>
  <si>
    <t>Catania</t>
  </si>
  <si>
    <t>Agrigento</t>
  </si>
  <si>
    <t>Palermo</t>
  </si>
  <si>
    <t>Enna</t>
  </si>
  <si>
    <t>Caltanissetta</t>
  </si>
  <si>
    <t>Trapani</t>
  </si>
  <si>
    <t>Ragusa</t>
  </si>
  <si>
    <t>Siracusa</t>
  </si>
  <si>
    <t>Messina</t>
  </si>
  <si>
    <t>Arezzo</t>
  </si>
  <si>
    <t>Siena</t>
  </si>
  <si>
    <t>Massa-Carrara</t>
  </si>
  <si>
    <t>Pistoia</t>
  </si>
  <si>
    <t>Firenze</t>
  </si>
  <si>
    <t>Livorno</t>
  </si>
  <si>
    <t>Lucca</t>
  </si>
  <si>
    <t>Grosseto</t>
  </si>
  <si>
    <t>Pisa</t>
  </si>
  <si>
    <t>Prato</t>
  </si>
  <si>
    <t>Trento</t>
  </si>
  <si>
    <t>Bolzano</t>
  </si>
  <si>
    <t>Perugia</t>
  </si>
  <si>
    <t>Terni</t>
  </si>
  <si>
    <t>Aosta</t>
  </si>
  <si>
    <t>Treviso</t>
  </si>
  <si>
    <t>Belluno</t>
  </si>
  <si>
    <t>Rovigo</t>
  </si>
  <si>
    <t>Venezia</t>
  </si>
  <si>
    <t>Padova</t>
  </si>
  <si>
    <t>Verona</t>
  </si>
  <si>
    <t>Vicenza</t>
  </si>
  <si>
    <t>Totali 2015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</si>
</sst>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3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/>
    </xf>
    <xf numFmtId="3" fontId="2" fillId="0" borderId="4" xfId="1" applyNumberFormat="1" applyFont="1" applyFill="1" applyBorder="1" applyAlignment="1">
      <alignment horizontal="right"/>
    </xf>
    <xf numFmtId="10" fontId="2" fillId="0" borderId="4" xfId="1" applyNumberFormat="1" applyFont="1" applyFill="1" applyBorder="1" applyAlignment="1">
      <alignment horizontal="right"/>
    </xf>
    <xf numFmtId="0" fontId="3" fillId="0" borderId="4" xfId="1" applyFont="1" applyFill="1" applyBorder="1" applyAlignment="1">
      <alignment horizontal="left"/>
    </xf>
    <xf numFmtId="3" fontId="3" fillId="0" borderId="4" xfId="1" applyNumberFormat="1" applyFont="1" applyFill="1" applyBorder="1" applyAlignment="1">
      <alignment horizontal="right"/>
    </xf>
    <xf numFmtId="10" fontId="3" fillId="0" borderId="4" xfId="1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/>
    <xf numFmtId="10" fontId="5" fillId="0" borderId="4" xfId="0" applyNumberFormat="1" applyFont="1" applyBorder="1"/>
    <xf numFmtId="10" fontId="5" fillId="0" borderId="1" xfId="0" applyNumberFormat="1" applyFont="1" applyBorder="1"/>
    <xf numFmtId="10" fontId="5" fillId="0" borderId="5" xfId="0" applyNumberFormat="1" applyFont="1" applyBorder="1"/>
    <xf numFmtId="0" fontId="7" fillId="0" borderId="4" xfId="0" applyFont="1" applyBorder="1"/>
    <xf numFmtId="10" fontId="7" fillId="0" borderId="4" xfId="0" applyNumberFormat="1" applyFont="1" applyBorder="1"/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/>
    <xf numFmtId="10" fontId="8" fillId="0" borderId="4" xfId="0" applyNumberFormat="1" applyFont="1" applyBorder="1"/>
    <xf numFmtId="3" fontId="7" fillId="0" borderId="4" xfId="0" applyNumberFormat="1" applyFont="1" applyBorder="1"/>
    <xf numFmtId="3" fontId="8" fillId="0" borderId="4" xfId="0" applyNumberFormat="1" applyFont="1" applyBorder="1"/>
    <xf numFmtId="0" fontId="8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/>
    <xf numFmtId="0" fontId="8" fillId="0" borderId="4" xfId="0" applyFont="1" applyBorder="1" applyAlignment="1">
      <alignment horizontal="center"/>
    </xf>
    <xf numFmtId="2" fontId="8" fillId="0" borderId="4" xfId="0" applyNumberFormat="1" applyFont="1" applyBorder="1"/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0" fillId="0" borderId="4" xfId="0" applyFont="1" applyBorder="1"/>
    <xf numFmtId="0" fontId="13" fillId="0" borderId="4" xfId="0" applyFont="1" applyBorder="1" applyAlignment="1">
      <alignment horizontal="center"/>
    </xf>
    <xf numFmtId="0" fontId="13" fillId="0" borderId="4" xfId="0" applyFont="1" applyBorder="1"/>
    <xf numFmtId="0" fontId="14" fillId="0" borderId="6" xfId="0" applyFont="1" applyBorder="1" applyAlignment="1">
      <alignment horizontal="center"/>
    </xf>
  </cellXfs>
  <cellStyles count="2">
    <cellStyle name="Normale" xfId="0" builtinId="0"/>
    <cellStyle name="Normale_TipoVeiA-TipoVeiB (IM)" xfId="1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elle%20x%20Volume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se"/>
      <sheetName val="Natura"/>
      <sheetName val="GiornoSett"/>
      <sheetName val="TipoVeicolo"/>
      <sheetName val="TipoVei x Natura_AA"/>
      <sheetName val="TipoVei x Natura_SS"/>
      <sheetName val="Tipo veic x natura"/>
      <sheetName val="Distrib. Vei in IM"/>
      <sheetName val="Distrib. Morti x TipoVei"/>
      <sheetName val="veic.per incid-incid mort-morti"/>
      <sheetName val="IncVeiA-VeiB_AA"/>
      <sheetName val="IncVeiA-VeiB_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0">
          <cell r="E10">
            <v>142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C19" sqref="C19"/>
    </sheetView>
  </sheetViews>
  <sheetFormatPr defaultRowHeight="14.4"/>
  <cols>
    <col min="1" max="1" width="11.6640625" bestFit="1" customWidth="1"/>
    <col min="6" max="6" width="11.44140625" bestFit="1" customWidth="1"/>
    <col min="7" max="9" width="10.88671875" bestFit="1" customWidth="1"/>
  </cols>
  <sheetData>
    <row r="1" spans="1:9" ht="15.6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9">
      <c r="A2" s="4" t="s">
        <v>1</v>
      </c>
      <c r="B2" s="4">
        <v>2001</v>
      </c>
      <c r="C2" s="4">
        <v>2010</v>
      </c>
      <c r="D2" s="4">
        <v>2014</v>
      </c>
      <c r="E2" s="4">
        <v>2015</v>
      </c>
      <c r="F2" s="4" t="s">
        <v>2</v>
      </c>
      <c r="G2" s="4" t="s">
        <v>3</v>
      </c>
      <c r="H2" s="4" t="s">
        <v>4</v>
      </c>
      <c r="I2" s="4" t="s">
        <v>5</v>
      </c>
    </row>
    <row r="3" spans="1:9">
      <c r="A3" s="5" t="s">
        <v>6</v>
      </c>
      <c r="B3" s="6">
        <v>2051</v>
      </c>
      <c r="C3" s="6">
        <v>900</v>
      </c>
      <c r="D3" s="6">
        <v>730</v>
      </c>
      <c r="E3" s="6">
        <v>687</v>
      </c>
      <c r="F3" s="7">
        <f>E3/$E$11</f>
        <v>0.52764976958525345</v>
      </c>
      <c r="G3" s="7">
        <f>(E3-B3)/B3</f>
        <v>-0.66504144319843983</v>
      </c>
      <c r="H3" s="7">
        <f>(E3-C3)/C3</f>
        <v>-0.23666666666666666</v>
      </c>
      <c r="I3" s="7">
        <f>(E3-D3)/D3</f>
        <v>-5.8904109589041097E-2</v>
      </c>
    </row>
    <row r="4" spans="1:9">
      <c r="A4" s="5" t="s">
        <v>7</v>
      </c>
      <c r="B4" s="6">
        <v>11</v>
      </c>
      <c r="C4" s="6">
        <v>5</v>
      </c>
      <c r="D4" s="6">
        <v>2</v>
      </c>
      <c r="E4" s="6">
        <v>2</v>
      </c>
      <c r="F4" s="7">
        <f t="shared" ref="F4:F11" si="0">E4/$E$11</f>
        <v>1.5360983102918587E-3</v>
      </c>
      <c r="G4" s="7">
        <f t="shared" ref="G4:G10" si="1">(E4-B4)/B4</f>
        <v>-0.81818181818181823</v>
      </c>
      <c r="H4" s="7">
        <f t="shared" ref="H4:H11" si="2">(E4-C4)/C4</f>
        <v>-0.6</v>
      </c>
      <c r="I4" s="7">
        <f t="shared" ref="I4:I11" si="3">(E4-D4)/D4</f>
        <v>0</v>
      </c>
    </row>
    <row r="5" spans="1:9">
      <c r="A5" s="5" t="s">
        <v>8</v>
      </c>
      <c r="B5" s="6">
        <v>221</v>
      </c>
      <c r="C5" s="6">
        <v>120</v>
      </c>
      <c r="D5" s="6">
        <v>108</v>
      </c>
      <c r="E5" s="6">
        <v>100</v>
      </c>
      <c r="F5" s="7">
        <f t="shared" si="0"/>
        <v>7.6804915514592939E-2</v>
      </c>
      <c r="G5" s="7">
        <f t="shared" si="1"/>
        <v>-0.54751131221719462</v>
      </c>
      <c r="H5" s="7">
        <f t="shared" si="2"/>
        <v>-0.16666666666666666</v>
      </c>
      <c r="I5" s="7">
        <f t="shared" si="3"/>
        <v>-7.407407407407407E-2</v>
      </c>
    </row>
    <row r="6" spans="1:9">
      <c r="A6" s="5" t="s">
        <v>9</v>
      </c>
      <c r="B6" s="6">
        <v>80</v>
      </c>
      <c r="C6" s="6">
        <v>63</v>
      </c>
      <c r="D6" s="6">
        <v>48</v>
      </c>
      <c r="E6" s="6">
        <v>52</v>
      </c>
      <c r="F6" s="7">
        <f t="shared" si="0"/>
        <v>3.9938556067588324E-2</v>
      </c>
      <c r="G6" s="7">
        <f t="shared" si="1"/>
        <v>-0.35</v>
      </c>
      <c r="H6" s="7">
        <f t="shared" si="2"/>
        <v>-0.17460317460317459</v>
      </c>
      <c r="I6" s="7">
        <f t="shared" si="3"/>
        <v>8.3333333333333329E-2</v>
      </c>
    </row>
    <row r="7" spans="1:9">
      <c r="A7" s="5" t="s">
        <v>10</v>
      </c>
      <c r="B7" s="6">
        <v>137</v>
      </c>
      <c r="C7" s="6">
        <v>44</v>
      </c>
      <c r="D7" s="6">
        <v>15</v>
      </c>
      <c r="E7" s="6">
        <v>30</v>
      </c>
      <c r="F7" s="7">
        <f t="shared" si="0"/>
        <v>2.3041474654377881E-2</v>
      </c>
      <c r="G7" s="7">
        <f t="shared" si="1"/>
        <v>-0.78102189781021902</v>
      </c>
      <c r="H7" s="7">
        <f t="shared" si="2"/>
        <v>-0.31818181818181818</v>
      </c>
      <c r="I7" s="7">
        <f t="shared" si="3"/>
        <v>1</v>
      </c>
    </row>
    <row r="8" spans="1:9">
      <c r="A8" s="5" t="s">
        <v>11</v>
      </c>
      <c r="B8" s="6">
        <v>324</v>
      </c>
      <c r="C8" s="6">
        <v>343</v>
      </c>
      <c r="D8" s="6">
        <v>267</v>
      </c>
      <c r="E8" s="6">
        <v>258</v>
      </c>
      <c r="F8" s="7">
        <f t="shared" si="0"/>
        <v>0.19815668202764977</v>
      </c>
      <c r="G8" s="7">
        <f t="shared" si="1"/>
        <v>-0.20370370370370369</v>
      </c>
      <c r="H8" s="7">
        <f t="shared" si="2"/>
        <v>-0.24781341107871721</v>
      </c>
      <c r="I8" s="7">
        <f t="shared" si="3"/>
        <v>-3.3707865168539325E-2</v>
      </c>
    </row>
    <row r="9" spans="1:9">
      <c r="A9" s="5" t="s">
        <v>12</v>
      </c>
      <c r="B9" s="6">
        <v>27</v>
      </c>
      <c r="C9" s="6">
        <v>14</v>
      </c>
      <c r="D9" s="6">
        <v>28</v>
      </c>
      <c r="E9" s="6">
        <v>31</v>
      </c>
      <c r="F9" s="7">
        <f t="shared" si="0"/>
        <v>2.3809523809523808E-2</v>
      </c>
      <c r="G9" s="7">
        <f t="shared" si="1"/>
        <v>0.14814814814814814</v>
      </c>
      <c r="H9" s="7">
        <f t="shared" si="2"/>
        <v>1.2142857142857142</v>
      </c>
      <c r="I9" s="7">
        <f t="shared" si="3"/>
        <v>0.10714285714285714</v>
      </c>
    </row>
    <row r="10" spans="1:9">
      <c r="A10" s="5" t="s">
        <v>13</v>
      </c>
      <c r="B10" s="6">
        <v>246</v>
      </c>
      <c r="C10" s="6">
        <v>165</v>
      </c>
      <c r="D10" s="6">
        <v>124</v>
      </c>
      <c r="E10" s="6">
        <v>142</v>
      </c>
      <c r="F10" s="7">
        <f t="shared" si="0"/>
        <v>0.10906298003072197</v>
      </c>
      <c r="G10" s="7">
        <f t="shared" si="1"/>
        <v>-0.42276422764227645</v>
      </c>
      <c r="H10" s="7">
        <f t="shared" si="2"/>
        <v>-0.1393939393939394</v>
      </c>
      <c r="I10" s="7">
        <f t="shared" si="3"/>
        <v>0.14516129032258066</v>
      </c>
    </row>
    <row r="11" spans="1:9">
      <c r="A11" s="8" t="s">
        <v>14</v>
      </c>
      <c r="B11" s="9">
        <f>SUM(B3:B10)</f>
        <v>3097</v>
      </c>
      <c r="C11" s="9">
        <f>SUM(C3:C10)</f>
        <v>1654</v>
      </c>
      <c r="D11" s="9">
        <f>SUM(D3:D10)</f>
        <v>1322</v>
      </c>
      <c r="E11" s="9">
        <f>SUM(E3:E10)</f>
        <v>1302</v>
      </c>
      <c r="F11" s="10">
        <f t="shared" si="0"/>
        <v>1</v>
      </c>
      <c r="G11" s="10">
        <f>(E11-B11)/B11</f>
        <v>-0.57959315466580563</v>
      </c>
      <c r="H11" s="10">
        <f t="shared" si="2"/>
        <v>-0.21281741233373638</v>
      </c>
      <c r="I11" s="10">
        <f t="shared" si="3"/>
        <v>-1.5128593040847202E-2</v>
      </c>
    </row>
  </sheetData>
  <mergeCells count="1">
    <mergeCell ref="A1:I1"/>
  </mergeCells>
  <conditionalFormatting sqref="G3:I11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D24" sqref="D24"/>
    </sheetView>
  </sheetViews>
  <sheetFormatPr defaultRowHeight="14.4"/>
  <cols>
    <col min="1" max="1" width="11.5546875" bestFit="1" customWidth="1"/>
    <col min="3" max="3" width="11.5546875" bestFit="1" customWidth="1"/>
    <col min="5" max="5" width="11.5546875" customWidth="1"/>
    <col min="7" max="7" width="11.33203125" customWidth="1"/>
  </cols>
  <sheetData>
    <row r="1" spans="1:7">
      <c r="A1" s="11" t="s">
        <v>15</v>
      </c>
      <c r="B1" s="11"/>
      <c r="C1" s="11"/>
      <c r="D1" s="11"/>
      <c r="E1" s="11"/>
      <c r="F1" s="11"/>
      <c r="G1" s="11"/>
    </row>
    <row r="2" spans="1:7">
      <c r="A2" s="12" t="s">
        <v>16</v>
      </c>
      <c r="B2" s="12" t="s">
        <v>17</v>
      </c>
      <c r="C2" s="12"/>
      <c r="D2" s="12" t="s">
        <v>18</v>
      </c>
      <c r="E2" s="12"/>
      <c r="F2" s="12" t="s">
        <v>19</v>
      </c>
      <c r="G2" s="12"/>
    </row>
    <row r="3" spans="1:7" ht="26.4">
      <c r="A3" s="12"/>
      <c r="B3" s="13" t="s">
        <v>20</v>
      </c>
      <c r="C3" s="13" t="s">
        <v>21</v>
      </c>
      <c r="D3" s="13" t="s">
        <v>20</v>
      </c>
      <c r="E3" s="13" t="s">
        <v>21</v>
      </c>
      <c r="F3" s="13" t="s">
        <v>20</v>
      </c>
      <c r="G3" s="13" t="s">
        <v>21</v>
      </c>
    </row>
    <row r="4" spans="1:7">
      <c r="A4" s="5" t="s">
        <v>6</v>
      </c>
      <c r="B4" s="6">
        <v>52124</v>
      </c>
      <c r="C4" s="7">
        <f>B4/$B$13</f>
        <v>0.73235637109578067</v>
      </c>
      <c r="D4" s="6">
        <v>1300</v>
      </c>
      <c r="E4" s="7">
        <f>D4/$D$13</f>
        <v>0.57777777777777772</v>
      </c>
      <c r="F4" s="6">
        <v>687</v>
      </c>
      <c r="G4" s="7">
        <f>F4/$F$13</f>
        <v>0.52764976958525345</v>
      </c>
    </row>
    <row r="5" spans="1:7">
      <c r="A5" s="5" t="s">
        <v>7</v>
      </c>
      <c r="B5" s="6">
        <v>363</v>
      </c>
      <c r="C5" s="7">
        <f t="shared" ref="C5:C13" si="0">B5/$B$13</f>
        <v>5.1002486898121474E-3</v>
      </c>
      <c r="D5" s="6">
        <v>13</v>
      </c>
      <c r="E5" s="7">
        <f t="shared" ref="E5:E12" si="1">D5/$D$13</f>
        <v>5.7777777777777775E-3</v>
      </c>
      <c r="F5" s="6">
        <v>2</v>
      </c>
      <c r="G5" s="7">
        <f t="shared" ref="G5:G13" si="2">F5/$F$13</f>
        <v>1.5360983102918587E-3</v>
      </c>
    </row>
    <row r="6" spans="1:7">
      <c r="A6" s="5" t="s">
        <v>8</v>
      </c>
      <c r="B6" s="6">
        <v>8182</v>
      </c>
      <c r="C6" s="7">
        <f t="shared" si="0"/>
        <v>0.11495932446292836</v>
      </c>
      <c r="D6" s="6">
        <v>391</v>
      </c>
      <c r="E6" s="7">
        <f t="shared" si="1"/>
        <v>0.17377777777777778</v>
      </c>
      <c r="F6" s="6">
        <v>100</v>
      </c>
      <c r="G6" s="7">
        <f t="shared" si="2"/>
        <v>7.6804915514592939E-2</v>
      </c>
    </row>
    <row r="7" spans="1:7">
      <c r="A7" s="5" t="s">
        <v>9</v>
      </c>
      <c r="B7" s="6">
        <v>1551</v>
      </c>
      <c r="C7" s="7">
        <f t="shared" si="0"/>
        <v>2.1791971674651904E-2</v>
      </c>
      <c r="D7" s="6">
        <v>57</v>
      </c>
      <c r="E7" s="7">
        <f t="shared" si="1"/>
        <v>2.5333333333333333E-2</v>
      </c>
      <c r="F7" s="6">
        <v>52</v>
      </c>
      <c r="G7" s="7">
        <f t="shared" si="2"/>
        <v>3.9938556067588324E-2</v>
      </c>
    </row>
    <row r="8" spans="1:7">
      <c r="A8" s="5" t="s">
        <v>10</v>
      </c>
      <c r="B8" s="6">
        <v>1056</v>
      </c>
      <c r="C8" s="7">
        <f t="shared" si="0"/>
        <v>1.483708709763534E-2</v>
      </c>
      <c r="D8" s="6">
        <v>30</v>
      </c>
      <c r="E8" s="7">
        <f t="shared" si="1"/>
        <v>1.3333333333333334E-2</v>
      </c>
      <c r="F8" s="6">
        <v>30</v>
      </c>
      <c r="G8" s="7">
        <f t="shared" si="2"/>
        <v>2.3041474654377881E-2</v>
      </c>
    </row>
    <row r="9" spans="1:7">
      <c r="A9" s="5" t="s">
        <v>11</v>
      </c>
      <c r="B9" s="6">
        <v>6081</v>
      </c>
      <c r="C9" s="7">
        <f t="shared" si="0"/>
        <v>8.5439703258258046E-2</v>
      </c>
      <c r="D9" s="6">
        <v>283</v>
      </c>
      <c r="E9" s="7">
        <f t="shared" si="1"/>
        <v>0.12577777777777777</v>
      </c>
      <c r="F9" s="6">
        <v>258</v>
      </c>
      <c r="G9" s="7">
        <f t="shared" si="2"/>
        <v>0.19815668202764977</v>
      </c>
    </row>
    <row r="10" spans="1:7">
      <c r="A10" s="5" t="s">
        <v>22</v>
      </c>
      <c r="B10" s="6">
        <v>63</v>
      </c>
      <c r="C10" s="7">
        <f t="shared" si="0"/>
        <v>8.8516712798392648E-4</v>
      </c>
      <c r="D10" s="6">
        <v>2</v>
      </c>
      <c r="E10" s="7">
        <f t="shared" si="1"/>
        <v>8.8888888888888893E-4</v>
      </c>
      <c r="F10" s="6">
        <v>2</v>
      </c>
      <c r="G10" s="7">
        <f t="shared" si="2"/>
        <v>1.5360983102918587E-3</v>
      </c>
    </row>
    <row r="11" spans="1:7">
      <c r="A11" s="5" t="s">
        <v>12</v>
      </c>
      <c r="B11" s="6">
        <v>247</v>
      </c>
      <c r="C11" s="7">
        <f t="shared" si="0"/>
        <v>3.4704171525719021E-3</v>
      </c>
      <c r="D11" s="6">
        <v>20</v>
      </c>
      <c r="E11" s="7">
        <f t="shared" si="1"/>
        <v>8.8888888888888889E-3</v>
      </c>
      <c r="F11" s="6">
        <v>29</v>
      </c>
      <c r="G11" s="7">
        <f t="shared" si="2"/>
        <v>2.227342549923195E-2</v>
      </c>
    </row>
    <row r="12" spans="1:7">
      <c r="A12" s="5" t="s">
        <v>13</v>
      </c>
      <c r="B12" s="6">
        <f>1364+'[1]Distrib. Morti x TipoVei'!E10</f>
        <v>1506</v>
      </c>
      <c r="C12" s="7">
        <f t="shared" si="0"/>
        <v>2.1159709440377671E-2</v>
      </c>
      <c r="D12" s="6">
        <v>154</v>
      </c>
      <c r="E12" s="7">
        <f t="shared" si="1"/>
        <v>6.8444444444444447E-2</v>
      </c>
      <c r="F12" s="6">
        <v>142</v>
      </c>
      <c r="G12" s="7">
        <f t="shared" si="2"/>
        <v>0.10906298003072197</v>
      </c>
    </row>
    <row r="13" spans="1:7">
      <c r="A13" s="14" t="s">
        <v>14</v>
      </c>
      <c r="B13" s="9">
        <f>SUM(B4:B12)</f>
        <v>71173</v>
      </c>
      <c r="C13" s="10">
        <f t="shared" si="0"/>
        <v>1</v>
      </c>
      <c r="D13" s="9">
        <f>SUM(D4:D12)</f>
        <v>2250</v>
      </c>
      <c r="E13" s="10">
        <f>D13/$D$13</f>
        <v>1</v>
      </c>
      <c r="F13" s="9">
        <f>SUM(F4:F12)</f>
        <v>1302</v>
      </c>
      <c r="G13" s="10">
        <f t="shared" si="2"/>
        <v>1</v>
      </c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H14" sqref="H14"/>
    </sheetView>
  </sheetViews>
  <sheetFormatPr defaultRowHeight="14.4"/>
  <cols>
    <col min="1" max="1" width="19.109375" bestFit="1" customWidth="1"/>
    <col min="2" max="2" width="10.77734375" bestFit="1" customWidth="1"/>
    <col min="3" max="3" width="16.5546875" bestFit="1" customWidth="1"/>
    <col min="4" max="4" width="10.77734375" bestFit="1" customWidth="1"/>
    <col min="5" max="5" width="16.5546875" bestFit="1" customWidth="1"/>
    <col min="6" max="6" width="10.77734375" bestFit="1" customWidth="1"/>
    <col min="7" max="7" width="16.5546875" bestFit="1" customWidth="1"/>
  </cols>
  <sheetData>
    <row r="1" spans="1:7" ht="15.6">
      <c r="A1" s="46">
        <v>2015</v>
      </c>
      <c r="B1" s="46"/>
      <c r="C1" s="46"/>
      <c r="D1" s="46"/>
      <c r="E1" s="46"/>
      <c r="F1" s="46"/>
      <c r="G1" s="46"/>
    </row>
    <row r="2" spans="1:7">
      <c r="A2" s="28" t="s">
        <v>34</v>
      </c>
      <c r="B2" s="29" t="s">
        <v>23</v>
      </c>
      <c r="C2" s="29"/>
      <c r="D2" s="29" t="s">
        <v>24</v>
      </c>
      <c r="E2" s="29"/>
      <c r="F2" s="29" t="s">
        <v>14</v>
      </c>
      <c r="G2" s="29"/>
    </row>
    <row r="3" spans="1:7">
      <c r="A3" s="28"/>
      <c r="B3" s="30" t="s">
        <v>35</v>
      </c>
      <c r="C3" s="30" t="s">
        <v>36</v>
      </c>
      <c r="D3" s="30" t="s">
        <v>35</v>
      </c>
      <c r="E3" s="30" t="s">
        <v>36</v>
      </c>
      <c r="F3" s="30" t="s">
        <v>35</v>
      </c>
      <c r="G3" s="30" t="s">
        <v>36</v>
      </c>
    </row>
    <row r="4" spans="1:7">
      <c r="A4" s="26" t="s">
        <v>25</v>
      </c>
      <c r="B4" s="32">
        <v>135</v>
      </c>
      <c r="C4" s="27">
        <v>0.12592592592592591</v>
      </c>
      <c r="D4" s="32">
        <v>2029</v>
      </c>
      <c r="E4" s="27">
        <v>0.1153277476589453</v>
      </c>
      <c r="F4" s="32">
        <v>2164</v>
      </c>
      <c r="G4" s="27">
        <v>0.11598890942698706</v>
      </c>
    </row>
    <row r="5" spans="1:7">
      <c r="A5" s="26" t="s">
        <v>26</v>
      </c>
      <c r="B5" s="32">
        <v>382</v>
      </c>
      <c r="C5" s="27">
        <v>5.4973821989528798E-2</v>
      </c>
      <c r="D5" s="32">
        <v>7187</v>
      </c>
      <c r="E5" s="27">
        <v>3.3671907610964238E-2</v>
      </c>
      <c r="F5" s="32">
        <v>7569</v>
      </c>
      <c r="G5" s="27">
        <v>3.4746994318932488E-2</v>
      </c>
    </row>
    <row r="6" spans="1:7">
      <c r="A6" s="26" t="s">
        <v>27</v>
      </c>
      <c r="B6" s="32">
        <v>878</v>
      </c>
      <c r="C6" s="27">
        <v>2.0501138952164009E-2</v>
      </c>
      <c r="D6" s="32">
        <v>2715</v>
      </c>
      <c r="E6" s="27">
        <v>1.694290976058932E-2</v>
      </c>
      <c r="F6" s="32">
        <v>3593</v>
      </c>
      <c r="G6" s="27">
        <v>1.7812413025327024E-2</v>
      </c>
    </row>
    <row r="7" spans="1:7">
      <c r="A7" s="26" t="s">
        <v>28</v>
      </c>
      <c r="B7" s="32">
        <v>4583</v>
      </c>
      <c r="C7" s="27">
        <v>2.6183722452542003E-2</v>
      </c>
      <c r="D7" s="32">
        <v>7794</v>
      </c>
      <c r="E7" s="27">
        <v>1.1932255581216321E-2</v>
      </c>
      <c r="F7" s="32">
        <v>12377</v>
      </c>
      <c r="G7" s="27">
        <v>1.7209339904661874E-2</v>
      </c>
    </row>
    <row r="8" spans="1:7">
      <c r="A8" s="26" t="s">
        <v>29</v>
      </c>
      <c r="B8" s="32">
        <v>48</v>
      </c>
      <c r="C8" s="27">
        <v>0.125</v>
      </c>
      <c r="D8" s="32">
        <v>1211</v>
      </c>
      <c r="E8" s="27">
        <v>9.991742361684558E-2</v>
      </c>
      <c r="F8" s="32">
        <v>1259</v>
      </c>
      <c r="G8" s="27">
        <v>0.10087370929308975</v>
      </c>
    </row>
    <row r="9" spans="1:7">
      <c r="A9" s="26" t="s">
        <v>30</v>
      </c>
      <c r="B9" s="32">
        <v>880</v>
      </c>
      <c r="C9" s="27">
        <v>5.3409090909090906E-2</v>
      </c>
      <c r="D9" s="32">
        <v>2284</v>
      </c>
      <c r="E9" s="27">
        <v>4.2031523642732049E-2</v>
      </c>
      <c r="F9" s="32">
        <v>3164</v>
      </c>
      <c r="G9" s="27">
        <v>4.5195954487989888E-2</v>
      </c>
    </row>
    <row r="10" spans="1:7">
      <c r="A10" s="26" t="s">
        <v>31</v>
      </c>
      <c r="B10" s="32">
        <v>2210</v>
      </c>
      <c r="C10" s="27">
        <v>3.3484162895927601E-2</v>
      </c>
      <c r="D10" s="32">
        <v>3873</v>
      </c>
      <c r="E10" s="27">
        <v>3.9246062483862636E-2</v>
      </c>
      <c r="F10" s="32">
        <v>6083</v>
      </c>
      <c r="G10" s="27">
        <v>3.7152720697024494E-2</v>
      </c>
    </row>
    <row r="11" spans="1:7">
      <c r="A11" s="26" t="s">
        <v>32</v>
      </c>
      <c r="B11" s="32">
        <v>63</v>
      </c>
      <c r="C11" s="27">
        <v>3.1746031746031744E-2</v>
      </c>
      <c r="D11" s="32">
        <v>321</v>
      </c>
      <c r="E11" s="27">
        <v>4.0498442367601244E-2</v>
      </c>
      <c r="F11" s="32">
        <v>384</v>
      </c>
      <c r="G11" s="27">
        <v>3.90625E-2</v>
      </c>
    </row>
    <row r="12" spans="1:7">
      <c r="A12" s="30" t="s">
        <v>14</v>
      </c>
      <c r="B12" s="33">
        <v>9179</v>
      </c>
      <c r="C12" s="31">
        <v>3.3228020481533935E-2</v>
      </c>
      <c r="D12" s="33">
        <v>27414</v>
      </c>
      <c r="E12" s="31">
        <v>3.6368278981542275E-2</v>
      </c>
      <c r="F12" s="33">
        <v>36593</v>
      </c>
      <c r="G12" s="31">
        <v>3.5580575519908182E-2</v>
      </c>
    </row>
  </sheetData>
  <mergeCells count="5">
    <mergeCell ref="A2:A3"/>
    <mergeCell ref="B2:C2"/>
    <mergeCell ref="D2:E2"/>
    <mergeCell ref="F2:G2"/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F24" sqref="F24"/>
    </sheetView>
  </sheetViews>
  <sheetFormatPr defaultRowHeight="14.4"/>
  <cols>
    <col min="1" max="1" width="10" bestFit="1" customWidth="1"/>
    <col min="2" max="3" width="6.44140625" bestFit="1" customWidth="1"/>
    <col min="4" max="4" width="7.109375" bestFit="1" customWidth="1"/>
    <col min="5" max="5" width="12.5546875" customWidth="1"/>
    <col min="6" max="6" width="10.33203125" customWidth="1"/>
    <col min="7" max="7" width="5.33203125" bestFit="1" customWidth="1"/>
    <col min="9" max="9" width="5.33203125" bestFit="1" customWidth="1"/>
    <col min="10" max="12" width="6.44140625" bestFit="1" customWidth="1"/>
    <col min="13" max="13" width="12.6640625" customWidth="1"/>
    <col min="14" max="14" width="9.88671875" customWidth="1"/>
    <col min="15" max="15" width="5.33203125" bestFit="1" customWidth="1"/>
    <col min="16" max="16" width="8.77734375" bestFit="1" customWidth="1"/>
    <col min="17" max="17" width="5.33203125" bestFit="1" customWidth="1"/>
  </cols>
  <sheetData>
    <row r="1" spans="1:17" ht="15.6">
      <c r="A1" s="46">
        <v>2015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>
      <c r="A2" s="15" t="s">
        <v>16</v>
      </c>
      <c r="B2" s="16" t="s">
        <v>23</v>
      </c>
      <c r="C2" s="16"/>
      <c r="D2" s="16"/>
      <c r="E2" s="16"/>
      <c r="F2" s="16"/>
      <c r="G2" s="16"/>
      <c r="H2" s="16"/>
      <c r="I2" s="17"/>
      <c r="J2" s="18" t="s">
        <v>24</v>
      </c>
      <c r="K2" s="16"/>
      <c r="L2" s="16"/>
      <c r="M2" s="16"/>
      <c r="N2" s="16"/>
      <c r="O2" s="16"/>
      <c r="P2" s="16"/>
      <c r="Q2" s="16"/>
    </row>
    <row r="3" spans="1:17" ht="34.200000000000003">
      <c r="A3" s="15"/>
      <c r="B3" s="19" t="s">
        <v>25</v>
      </c>
      <c r="C3" s="19" t="s">
        <v>26</v>
      </c>
      <c r="D3" s="19" t="s">
        <v>27</v>
      </c>
      <c r="E3" s="19" t="s">
        <v>28</v>
      </c>
      <c r="F3" s="19" t="s">
        <v>29</v>
      </c>
      <c r="G3" s="19" t="s">
        <v>30</v>
      </c>
      <c r="H3" s="19" t="s">
        <v>31</v>
      </c>
      <c r="I3" s="20" t="s">
        <v>32</v>
      </c>
      <c r="J3" s="21" t="s">
        <v>25</v>
      </c>
      <c r="K3" s="19" t="s">
        <v>26</v>
      </c>
      <c r="L3" s="19" t="s">
        <v>27</v>
      </c>
      <c r="M3" s="19" t="s">
        <v>28</v>
      </c>
      <c r="N3" s="19" t="s">
        <v>29</v>
      </c>
      <c r="O3" s="19" t="s">
        <v>30</v>
      </c>
      <c r="P3" s="19" t="s">
        <v>31</v>
      </c>
      <c r="Q3" s="19" t="s">
        <v>32</v>
      </c>
    </row>
    <row r="4" spans="1:17">
      <c r="A4" s="22" t="s">
        <v>6</v>
      </c>
      <c r="B4" s="23">
        <v>1.8378378378378378E-2</v>
      </c>
      <c r="C4" s="23">
        <v>4.640926640926641E-2</v>
      </c>
      <c r="D4" s="23">
        <v>9.8069498069498065E-2</v>
      </c>
      <c r="E4" s="23">
        <v>0.63806949806949809</v>
      </c>
      <c r="F4" s="23">
        <v>2.4710424710424712E-3</v>
      </c>
      <c r="G4" s="23">
        <v>6.8262548262548267E-2</v>
      </c>
      <c r="H4" s="23">
        <v>0.12803088803088802</v>
      </c>
      <c r="I4" s="24">
        <v>3.088803088803089E-4</v>
      </c>
      <c r="J4" s="25">
        <v>8.5847756164803182E-2</v>
      </c>
      <c r="K4" s="23">
        <v>0.274952774799612</v>
      </c>
      <c r="L4" s="23">
        <v>9.0136314902741613E-2</v>
      </c>
      <c r="M4" s="23">
        <v>0.3872976974523919</v>
      </c>
      <c r="N4" s="23">
        <v>2.4888956961249809E-2</v>
      </c>
      <c r="O4" s="23">
        <v>6.2464900188900802E-2</v>
      </c>
      <c r="P4" s="23">
        <v>7.4130801041507127E-2</v>
      </c>
      <c r="Q4" s="23">
        <v>2.807984887935876E-4</v>
      </c>
    </row>
    <row r="5" spans="1:17">
      <c r="A5" s="22" t="s">
        <v>7</v>
      </c>
      <c r="B5" s="23">
        <v>2.8846153846153848E-2</v>
      </c>
      <c r="C5" s="23">
        <v>7.6923076923076927E-2</v>
      </c>
      <c r="D5" s="23">
        <v>0.16346153846153846</v>
      </c>
      <c r="E5" s="23">
        <v>0.61538461538461542</v>
      </c>
      <c r="F5" s="23">
        <v>0</v>
      </c>
      <c r="G5" s="23">
        <v>3.8461538461538464E-2</v>
      </c>
      <c r="H5" s="23">
        <v>6.7307692307692304E-2</v>
      </c>
      <c r="I5" s="24">
        <v>9.6153846153846159E-3</v>
      </c>
      <c r="J5" s="25">
        <v>9.6525096525096526E-2</v>
      </c>
      <c r="K5" s="23">
        <v>0.27413127413127414</v>
      </c>
      <c r="L5" s="23">
        <v>0.17374517374517376</v>
      </c>
      <c r="M5" s="23">
        <v>0.35135135135135137</v>
      </c>
      <c r="N5" s="23">
        <v>2.3166023166023165E-2</v>
      </c>
      <c r="O5" s="23">
        <v>3.8610038610038609E-2</v>
      </c>
      <c r="P5" s="23">
        <v>3.0888030888030889E-2</v>
      </c>
      <c r="Q5" s="23">
        <v>1.1583011583011582E-2</v>
      </c>
    </row>
    <row r="6" spans="1:17">
      <c r="A6" s="22" t="s">
        <v>8</v>
      </c>
      <c r="B6" s="23">
        <v>1.6063084112149531E-2</v>
      </c>
      <c r="C6" s="23">
        <v>5.0525700934579441E-2</v>
      </c>
      <c r="D6" s="23">
        <v>0.12324766355140188</v>
      </c>
      <c r="E6" s="23">
        <v>0.66179906542056077</v>
      </c>
      <c r="F6" s="23">
        <v>4.6728971962616819E-3</v>
      </c>
      <c r="G6" s="23">
        <v>6.3960280373831779E-2</v>
      </c>
      <c r="H6" s="23">
        <v>7.9731308411214952E-2</v>
      </c>
      <c r="I6" s="24">
        <v>0</v>
      </c>
      <c r="J6" s="25">
        <v>9.1424968474148799E-2</v>
      </c>
      <c r="K6" s="23">
        <v>0.25283732660781844</v>
      </c>
      <c r="L6" s="23">
        <v>0.12168978562421186</v>
      </c>
      <c r="M6" s="23">
        <v>0.40899537620849097</v>
      </c>
      <c r="N6" s="23">
        <v>1.8284993694829759E-2</v>
      </c>
      <c r="O6" s="23">
        <v>5.2332912988650691E-2</v>
      </c>
      <c r="P6" s="23">
        <v>5.4434636401849514E-2</v>
      </c>
      <c r="Q6" s="23">
        <v>0</v>
      </c>
    </row>
    <row r="7" spans="1:17">
      <c r="A7" s="22" t="s">
        <v>9</v>
      </c>
      <c r="B7" s="23">
        <v>0</v>
      </c>
      <c r="C7" s="23">
        <v>0.5</v>
      </c>
      <c r="D7" s="23">
        <v>0</v>
      </c>
      <c r="E7" s="23">
        <v>0.5</v>
      </c>
      <c r="F7" s="23">
        <v>0</v>
      </c>
      <c r="G7" s="23">
        <v>0</v>
      </c>
      <c r="H7" s="23">
        <v>0</v>
      </c>
      <c r="I7" s="24">
        <v>0</v>
      </c>
      <c r="J7" s="25">
        <v>5.6810845706907684E-2</v>
      </c>
      <c r="K7" s="23">
        <v>0.42091672046481599</v>
      </c>
      <c r="L7" s="23">
        <v>0.2459651387992253</v>
      </c>
      <c r="M7" s="23">
        <v>0.14912846998063267</v>
      </c>
      <c r="N7" s="23">
        <v>5.1646223369916072E-3</v>
      </c>
      <c r="O7" s="23">
        <v>5.4874112330535831E-2</v>
      </c>
      <c r="P7" s="23">
        <v>3.7443511943189157E-2</v>
      </c>
      <c r="Q7" s="23">
        <v>2.9696578437701744E-2</v>
      </c>
    </row>
    <row r="8" spans="1:17">
      <c r="A8" s="22" t="s">
        <v>10</v>
      </c>
      <c r="B8" s="23">
        <v>0</v>
      </c>
      <c r="C8" s="23">
        <v>0.66666666666666663</v>
      </c>
      <c r="D8" s="23">
        <v>0</v>
      </c>
      <c r="E8" s="23">
        <v>0</v>
      </c>
      <c r="F8" s="23">
        <v>0</v>
      </c>
      <c r="G8" s="23">
        <v>0</v>
      </c>
      <c r="H8" s="23">
        <v>0.33333333333333331</v>
      </c>
      <c r="I8" s="24">
        <v>0</v>
      </c>
      <c r="J8" s="25">
        <v>6.7426400759734093E-2</v>
      </c>
      <c r="K8" s="23">
        <v>0.38746438746438744</v>
      </c>
      <c r="L8" s="23">
        <v>0.17094017094017094</v>
      </c>
      <c r="M8" s="23">
        <v>0.18708452041785376</v>
      </c>
      <c r="N8" s="23">
        <v>2.2792022792022793E-2</v>
      </c>
      <c r="O8" s="23">
        <v>5.2231718898385564E-2</v>
      </c>
      <c r="P8" s="23">
        <v>6.3627730294396959E-2</v>
      </c>
      <c r="Q8" s="23">
        <v>4.843304843304843E-2</v>
      </c>
    </row>
    <row r="9" spans="1:17">
      <c r="A9" s="22" t="s">
        <v>11</v>
      </c>
      <c r="B9" s="23">
        <v>9.0600226500566258E-3</v>
      </c>
      <c r="C9" s="23">
        <v>4.9830124575311441E-2</v>
      </c>
      <c r="D9" s="23">
        <v>0.19592298980747452</v>
      </c>
      <c r="E9" s="23">
        <v>0.31370328425821065</v>
      </c>
      <c r="F9" s="23">
        <v>0</v>
      </c>
      <c r="G9" s="23">
        <v>5.8890147225368061E-2</v>
      </c>
      <c r="H9" s="23">
        <v>0.30690826727066817</v>
      </c>
      <c r="I9" s="24">
        <v>6.5685164212910527E-2</v>
      </c>
      <c r="J9" s="25">
        <v>7.502885725278953E-2</v>
      </c>
      <c r="K9" s="23">
        <v>0.36879569065025009</v>
      </c>
      <c r="L9" s="23">
        <v>0.16794921123509041</v>
      </c>
      <c r="M9" s="23">
        <v>0.16794921123509041</v>
      </c>
      <c r="N9" s="23">
        <v>1.7699115044247787E-2</v>
      </c>
      <c r="O9" s="23">
        <v>5.5213543670642552E-2</v>
      </c>
      <c r="P9" s="23">
        <v>0.10734898037706811</v>
      </c>
      <c r="Q9" s="23">
        <v>4.0015390534821088E-2</v>
      </c>
    </row>
    <row r="10" spans="1:17">
      <c r="A10" s="22" t="s">
        <v>33</v>
      </c>
      <c r="B10" s="23">
        <v>0</v>
      </c>
      <c r="C10" s="23">
        <v>0</v>
      </c>
      <c r="D10" s="23">
        <v>1</v>
      </c>
      <c r="E10" s="23">
        <v>0</v>
      </c>
      <c r="F10" s="23">
        <v>0</v>
      </c>
      <c r="G10" s="23">
        <v>0</v>
      </c>
      <c r="H10" s="23">
        <v>0</v>
      </c>
      <c r="I10" s="24">
        <v>0</v>
      </c>
      <c r="J10" s="25">
        <v>0.11290322580645161</v>
      </c>
      <c r="K10" s="23">
        <v>0.33870967741935482</v>
      </c>
      <c r="L10" s="23">
        <v>9.6774193548387094E-2</v>
      </c>
      <c r="M10" s="23">
        <v>0.19354838709677419</v>
      </c>
      <c r="N10" s="23">
        <v>1.6129032258064516E-2</v>
      </c>
      <c r="O10" s="23">
        <v>9.6774193548387094E-2</v>
      </c>
      <c r="P10" s="23">
        <v>0.14516129032258066</v>
      </c>
      <c r="Q10" s="23">
        <v>0</v>
      </c>
    </row>
    <row r="11" spans="1:17">
      <c r="A11" s="22" t="s">
        <v>12</v>
      </c>
      <c r="B11" s="23">
        <v>0</v>
      </c>
      <c r="C11" s="23">
        <v>0</v>
      </c>
      <c r="D11" s="23">
        <v>0</v>
      </c>
      <c r="E11" s="23">
        <v>1</v>
      </c>
      <c r="F11" s="23">
        <v>0</v>
      </c>
      <c r="G11" s="23">
        <v>0</v>
      </c>
      <c r="H11" s="23">
        <v>0</v>
      </c>
      <c r="I11" s="24">
        <v>0</v>
      </c>
      <c r="J11" s="25">
        <v>4.8979591836734691E-2</v>
      </c>
      <c r="K11" s="23">
        <v>0.25714285714285712</v>
      </c>
      <c r="L11" s="23">
        <v>0.24081632653061225</v>
      </c>
      <c r="M11" s="23">
        <v>0.26938775510204083</v>
      </c>
      <c r="N11" s="23">
        <v>7.3469387755102047E-2</v>
      </c>
      <c r="O11" s="23">
        <v>6.1224489795918366E-2</v>
      </c>
      <c r="P11" s="23">
        <v>4.0816326530612242E-2</v>
      </c>
      <c r="Q11" s="23">
        <v>8.1632653061224497E-3</v>
      </c>
    </row>
  </sheetData>
  <mergeCells count="4">
    <mergeCell ref="A2:A3"/>
    <mergeCell ref="B2:I2"/>
    <mergeCell ref="J2:Q2"/>
    <mergeCell ref="A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activeCell="J19" sqref="J19"/>
    </sheetView>
  </sheetViews>
  <sheetFormatPr defaultRowHeight="14.4"/>
  <cols>
    <col min="1" max="1" width="17.5546875" bestFit="1" customWidth="1"/>
  </cols>
  <sheetData>
    <row r="1" spans="1:10" ht="15.6">
      <c r="A1" s="46">
        <v>2015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39.6">
      <c r="A2" s="34" t="s">
        <v>37</v>
      </c>
      <c r="B2" s="34" t="s">
        <v>38</v>
      </c>
      <c r="C2" s="34" t="s">
        <v>17</v>
      </c>
      <c r="D2" s="34" t="s">
        <v>39</v>
      </c>
      <c r="E2" s="34" t="s">
        <v>19</v>
      </c>
      <c r="F2" s="34" t="s">
        <v>40</v>
      </c>
      <c r="G2" s="34" t="s">
        <v>41</v>
      </c>
      <c r="H2" s="34" t="s">
        <v>42</v>
      </c>
      <c r="I2" s="34" t="s">
        <v>36</v>
      </c>
      <c r="J2" s="34" t="s">
        <v>43</v>
      </c>
    </row>
    <row r="3" spans="1:10">
      <c r="A3" s="26" t="s">
        <v>44</v>
      </c>
      <c r="B3" s="32">
        <v>2711.869999999999</v>
      </c>
      <c r="C3" s="32">
        <v>1035</v>
      </c>
      <c r="D3" s="32">
        <v>40</v>
      </c>
      <c r="E3" s="32">
        <v>46</v>
      </c>
      <c r="F3" s="32">
        <v>1729</v>
      </c>
      <c r="G3" s="35">
        <f t="shared" ref="G3:G23" si="0">C3/B3*100</f>
        <v>38.165546283560801</v>
      </c>
      <c r="H3" s="35">
        <f t="shared" ref="H3:H23" si="1">E3/B3*100</f>
        <v>1.6962465014915913</v>
      </c>
      <c r="I3" s="35">
        <f t="shared" ref="I3:I23" si="2">E3/C3*100</f>
        <v>4.4444444444444446</v>
      </c>
      <c r="J3" s="35">
        <f t="shared" ref="J3:J23" si="3">E3/(E3+F3)*100</f>
        <v>2.591549295774648</v>
      </c>
    </row>
    <row r="4" spans="1:10">
      <c r="A4" s="26" t="s">
        <v>45</v>
      </c>
      <c r="B4" s="32">
        <v>1913.462</v>
      </c>
      <c r="C4" s="32">
        <v>283</v>
      </c>
      <c r="D4" s="32">
        <v>22</v>
      </c>
      <c r="E4" s="32">
        <v>25</v>
      </c>
      <c r="F4" s="32">
        <v>532</v>
      </c>
      <c r="G4" s="35">
        <f t="shared" si="0"/>
        <v>14.789946181319513</v>
      </c>
      <c r="H4" s="35">
        <f t="shared" si="1"/>
        <v>1.3065323481731019</v>
      </c>
      <c r="I4" s="35">
        <f t="shared" si="2"/>
        <v>8.8339222614840995</v>
      </c>
      <c r="J4" s="35">
        <f t="shared" si="3"/>
        <v>4.4883303411131061</v>
      </c>
    </row>
    <row r="5" spans="1:10">
      <c r="A5" s="26" t="s">
        <v>46</v>
      </c>
      <c r="B5" s="32">
        <v>3799.1670000000004</v>
      </c>
      <c r="C5" s="32">
        <v>1108</v>
      </c>
      <c r="D5" s="32">
        <v>51</v>
      </c>
      <c r="E5" s="32">
        <v>57</v>
      </c>
      <c r="F5" s="32">
        <v>2108</v>
      </c>
      <c r="G5" s="35">
        <f t="shared" si="0"/>
        <v>29.164287855732585</v>
      </c>
      <c r="H5" s="35">
        <f t="shared" si="1"/>
        <v>1.5003288878851599</v>
      </c>
      <c r="I5" s="35">
        <f t="shared" si="2"/>
        <v>5.1444043321299642</v>
      </c>
      <c r="J5" s="35">
        <f t="shared" si="3"/>
        <v>2.632794457274827</v>
      </c>
    </row>
    <row r="6" spans="1:10">
      <c r="A6" s="26" t="s">
        <v>47</v>
      </c>
      <c r="B6" s="32">
        <v>3382.5720000000015</v>
      </c>
      <c r="C6" s="32">
        <v>2064</v>
      </c>
      <c r="D6" s="32">
        <v>77</v>
      </c>
      <c r="E6" s="32">
        <v>88</v>
      </c>
      <c r="F6" s="32">
        <v>3479</v>
      </c>
      <c r="G6" s="35">
        <f t="shared" si="0"/>
        <v>61.018656809078983</v>
      </c>
      <c r="H6" s="35">
        <f t="shared" si="1"/>
        <v>2.6015706391467783</v>
      </c>
      <c r="I6" s="35">
        <f t="shared" si="2"/>
        <v>4.2635658914728678</v>
      </c>
      <c r="J6" s="35">
        <f t="shared" si="3"/>
        <v>2.4670591533501538</v>
      </c>
    </row>
    <row r="7" spans="1:10">
      <c r="A7" s="26" t="s">
        <v>48</v>
      </c>
      <c r="B7" s="32">
        <v>3876.3399999999988</v>
      </c>
      <c r="C7" s="32">
        <v>3770</v>
      </c>
      <c r="D7" s="32">
        <v>107</v>
      </c>
      <c r="E7" s="32">
        <v>114</v>
      </c>
      <c r="F7" s="32">
        <v>6169</v>
      </c>
      <c r="G7" s="35">
        <f t="shared" si="0"/>
        <v>97.256690589576806</v>
      </c>
      <c r="H7" s="35">
        <f t="shared" si="1"/>
        <v>2.9409184952816325</v>
      </c>
      <c r="I7" s="35">
        <f t="shared" si="2"/>
        <v>3.0238726790450929</v>
      </c>
      <c r="J7" s="35">
        <f t="shared" si="3"/>
        <v>1.814419863122712</v>
      </c>
    </row>
    <row r="8" spans="1:10">
      <c r="A8" s="26" t="s">
        <v>49</v>
      </c>
      <c r="B8" s="32">
        <v>1405.3239999999998</v>
      </c>
      <c r="C8" s="32">
        <v>818</v>
      </c>
      <c r="D8" s="32">
        <v>24</v>
      </c>
      <c r="E8" s="32">
        <v>26</v>
      </c>
      <c r="F8" s="32">
        <v>1290</v>
      </c>
      <c r="G8" s="35">
        <f t="shared" si="0"/>
        <v>58.207217694994185</v>
      </c>
      <c r="H8" s="35">
        <f t="shared" si="1"/>
        <v>1.8501071638995708</v>
      </c>
      <c r="I8" s="35">
        <f t="shared" si="2"/>
        <v>3.1784841075794623</v>
      </c>
      <c r="J8" s="35">
        <f t="shared" si="3"/>
        <v>1.9756838905775076</v>
      </c>
    </row>
    <row r="9" spans="1:10">
      <c r="A9" s="26" t="s">
        <v>50</v>
      </c>
      <c r="B9" s="32">
        <v>3103.3299999999986</v>
      </c>
      <c r="C9" s="32">
        <v>4173</v>
      </c>
      <c r="D9" s="32">
        <v>119</v>
      </c>
      <c r="E9" s="32">
        <v>127</v>
      </c>
      <c r="F9" s="32">
        <v>6714</v>
      </c>
      <c r="G9" s="35">
        <f t="shared" si="0"/>
        <v>134.46845807568008</v>
      </c>
      <c r="H9" s="35">
        <f t="shared" si="1"/>
        <v>4.0923781873020291</v>
      </c>
      <c r="I9" s="35">
        <f t="shared" si="2"/>
        <v>3.0433740714114546</v>
      </c>
      <c r="J9" s="35">
        <f t="shared" si="3"/>
        <v>1.8564537348340886</v>
      </c>
    </row>
    <row r="10" spans="1:10">
      <c r="A10" s="26" t="s">
        <v>51</v>
      </c>
      <c r="B10" s="32">
        <v>1468.7430000000002</v>
      </c>
      <c r="C10" s="32">
        <v>1576</v>
      </c>
      <c r="D10" s="32">
        <v>26</v>
      </c>
      <c r="E10" s="32">
        <v>30</v>
      </c>
      <c r="F10" s="32">
        <v>2291</v>
      </c>
      <c r="G10" s="35">
        <f t="shared" si="0"/>
        <v>107.30263905938615</v>
      </c>
      <c r="H10" s="35">
        <f t="shared" si="1"/>
        <v>2.0425629262573506</v>
      </c>
      <c r="I10" s="35">
        <f t="shared" si="2"/>
        <v>1.9035532994923861</v>
      </c>
      <c r="J10" s="35">
        <f t="shared" si="3"/>
        <v>1.2925463162429989</v>
      </c>
    </row>
    <row r="11" spans="1:10">
      <c r="A11" s="26" t="s">
        <v>52</v>
      </c>
      <c r="B11" s="32">
        <v>4216.7539999999999</v>
      </c>
      <c r="C11" s="32">
        <v>5712</v>
      </c>
      <c r="D11" s="32">
        <v>137</v>
      </c>
      <c r="E11" s="32">
        <v>154</v>
      </c>
      <c r="F11" s="32">
        <v>9302</v>
      </c>
      <c r="G11" s="35">
        <f t="shared" si="0"/>
        <v>135.45964502553386</v>
      </c>
      <c r="H11" s="35">
        <f t="shared" si="1"/>
        <v>3.6520982727472369</v>
      </c>
      <c r="I11" s="35">
        <f t="shared" si="2"/>
        <v>2.6960784313725492</v>
      </c>
      <c r="J11" s="35">
        <f t="shared" si="3"/>
        <v>1.6285956006768192</v>
      </c>
    </row>
    <row r="12" spans="1:10">
      <c r="A12" s="26" t="s">
        <v>53</v>
      </c>
      <c r="B12" s="32">
        <v>1523.94</v>
      </c>
      <c r="C12" s="32">
        <v>1142</v>
      </c>
      <c r="D12" s="32">
        <v>37</v>
      </c>
      <c r="E12" s="32">
        <v>38</v>
      </c>
      <c r="F12" s="32">
        <v>1836</v>
      </c>
      <c r="G12" s="35">
        <f t="shared" si="0"/>
        <v>74.937333490819853</v>
      </c>
      <c r="H12" s="35">
        <f t="shared" si="1"/>
        <v>2.4935364909379634</v>
      </c>
      <c r="I12" s="35">
        <f t="shared" si="2"/>
        <v>3.3274956217162872</v>
      </c>
      <c r="J12" s="35">
        <f t="shared" si="3"/>
        <v>2.0277481323372464</v>
      </c>
    </row>
    <row r="13" spans="1:10">
      <c r="A13" s="26" t="s">
        <v>54</v>
      </c>
      <c r="B13" s="32">
        <v>1015.376</v>
      </c>
      <c r="C13" s="32">
        <v>162</v>
      </c>
      <c r="D13" s="32">
        <v>12</v>
      </c>
      <c r="E13" s="32">
        <v>12</v>
      </c>
      <c r="F13" s="32">
        <v>304</v>
      </c>
      <c r="G13" s="35">
        <f t="shared" si="0"/>
        <v>15.954680827594899</v>
      </c>
      <c r="H13" s="35">
        <f t="shared" si="1"/>
        <v>1.181828209451474</v>
      </c>
      <c r="I13" s="35">
        <f t="shared" si="2"/>
        <v>7.4074074074074066</v>
      </c>
      <c r="J13" s="35">
        <f t="shared" si="3"/>
        <v>3.79746835443038</v>
      </c>
    </row>
    <row r="14" spans="1:10">
      <c r="A14" s="26" t="s">
        <v>55</v>
      </c>
      <c r="B14" s="32">
        <v>3970.1269999999995</v>
      </c>
      <c r="C14" s="32">
        <v>2525</v>
      </c>
      <c r="D14" s="32">
        <v>97</v>
      </c>
      <c r="E14" s="32">
        <v>109</v>
      </c>
      <c r="F14" s="32">
        <v>4060</v>
      </c>
      <c r="G14" s="35">
        <f t="shared" si="0"/>
        <v>63.599980554778234</v>
      </c>
      <c r="H14" s="35">
        <f t="shared" si="1"/>
        <v>2.7455041110775551</v>
      </c>
      <c r="I14" s="35">
        <f t="shared" si="2"/>
        <v>4.3168316831683162</v>
      </c>
      <c r="J14" s="35">
        <f t="shared" si="3"/>
        <v>2.6145358599184454</v>
      </c>
    </row>
    <row r="15" spans="1:10">
      <c r="A15" s="26" t="s">
        <v>56</v>
      </c>
      <c r="B15" s="32">
        <v>3317.4520000000011</v>
      </c>
      <c r="C15" s="32">
        <v>1438</v>
      </c>
      <c r="D15" s="32">
        <v>70</v>
      </c>
      <c r="E15" s="32">
        <v>78</v>
      </c>
      <c r="F15" s="32">
        <v>2779</v>
      </c>
      <c r="G15" s="35">
        <f t="shared" si="0"/>
        <v>43.346520160653398</v>
      </c>
      <c r="H15" s="35">
        <f t="shared" si="1"/>
        <v>2.3512020671286269</v>
      </c>
      <c r="I15" s="35">
        <f t="shared" si="2"/>
        <v>5.4242002781641165</v>
      </c>
      <c r="J15" s="35">
        <f t="shared" si="3"/>
        <v>2.7301365068253416</v>
      </c>
    </row>
    <row r="16" spans="1:10">
      <c r="A16" s="26" t="s">
        <v>57</v>
      </c>
      <c r="B16" s="32">
        <v>3064.547</v>
      </c>
      <c r="C16" s="32">
        <v>849</v>
      </c>
      <c r="D16" s="32">
        <v>47</v>
      </c>
      <c r="E16" s="32">
        <v>50</v>
      </c>
      <c r="F16" s="32">
        <v>1417</v>
      </c>
      <c r="G16" s="35">
        <f t="shared" si="0"/>
        <v>27.703931445659013</v>
      </c>
      <c r="H16" s="35">
        <f t="shared" si="1"/>
        <v>1.63156251152291</v>
      </c>
      <c r="I16" s="35">
        <f t="shared" si="2"/>
        <v>5.8892815076560661</v>
      </c>
      <c r="J16" s="35">
        <f t="shared" si="3"/>
        <v>3.4083162917518748</v>
      </c>
    </row>
    <row r="17" spans="1:10">
      <c r="A17" s="26" t="s">
        <v>58</v>
      </c>
      <c r="B17" s="32">
        <v>4543.1119999999992</v>
      </c>
      <c r="C17" s="32">
        <v>1702</v>
      </c>
      <c r="D17" s="32">
        <v>79</v>
      </c>
      <c r="E17" s="32">
        <v>85</v>
      </c>
      <c r="F17" s="32">
        <v>3066</v>
      </c>
      <c r="G17" s="35">
        <f t="shared" si="0"/>
        <v>37.463307089941878</v>
      </c>
      <c r="H17" s="35">
        <f t="shared" si="1"/>
        <v>1.8709642201204815</v>
      </c>
      <c r="I17" s="35">
        <f t="shared" si="2"/>
        <v>4.9941245593419499</v>
      </c>
      <c r="J17" s="35">
        <f t="shared" si="3"/>
        <v>2.6975563313233897</v>
      </c>
    </row>
    <row r="18" spans="1:10">
      <c r="A18" s="26" t="s">
        <v>59</v>
      </c>
      <c r="B18" s="32">
        <v>3996.7309999999989</v>
      </c>
      <c r="C18" s="32">
        <v>3043</v>
      </c>
      <c r="D18" s="32">
        <v>78</v>
      </c>
      <c r="E18" s="32">
        <v>81</v>
      </c>
      <c r="F18" s="32">
        <v>4554</v>
      </c>
      <c r="G18" s="35">
        <f t="shared" si="0"/>
        <v>76.137223145615778</v>
      </c>
      <c r="H18" s="35">
        <f t="shared" si="1"/>
        <v>2.026656284848793</v>
      </c>
      <c r="I18" s="35">
        <f t="shared" si="2"/>
        <v>2.6618468616496878</v>
      </c>
      <c r="J18" s="35">
        <f t="shared" si="3"/>
        <v>1.7475728155339807</v>
      </c>
    </row>
    <row r="19" spans="1:10">
      <c r="A19" s="26" t="s">
        <v>60</v>
      </c>
      <c r="B19" s="32">
        <v>1875.5270000000003</v>
      </c>
      <c r="C19" s="32">
        <v>1176</v>
      </c>
      <c r="D19" s="32">
        <v>41</v>
      </c>
      <c r="E19" s="32">
        <v>49</v>
      </c>
      <c r="F19" s="32">
        <v>1748</v>
      </c>
      <c r="G19" s="35">
        <f t="shared" si="0"/>
        <v>62.70237645205853</v>
      </c>
      <c r="H19" s="35">
        <f t="shared" si="1"/>
        <v>2.6125990188357724</v>
      </c>
      <c r="I19" s="35">
        <f t="shared" si="2"/>
        <v>4.1666666666666661</v>
      </c>
      <c r="J19" s="35">
        <f t="shared" si="3"/>
        <v>2.7267668336115749</v>
      </c>
    </row>
    <row r="20" spans="1:10">
      <c r="A20" s="26" t="s">
        <v>61</v>
      </c>
      <c r="B20" s="32">
        <v>1528.6750000000004</v>
      </c>
      <c r="C20" s="32">
        <v>678</v>
      </c>
      <c r="D20" s="32">
        <v>24</v>
      </c>
      <c r="E20" s="32">
        <v>29</v>
      </c>
      <c r="F20" s="32">
        <v>1133</v>
      </c>
      <c r="G20" s="35">
        <f t="shared" si="0"/>
        <v>44.352135018888895</v>
      </c>
      <c r="H20" s="35">
        <f t="shared" si="1"/>
        <v>1.8970677220468701</v>
      </c>
      <c r="I20" s="35">
        <f t="shared" si="2"/>
        <v>4.277286135693215</v>
      </c>
      <c r="J20" s="35">
        <f t="shared" si="3"/>
        <v>2.495697074010327</v>
      </c>
    </row>
    <row r="21" spans="1:10">
      <c r="A21" s="26" t="s">
        <v>62</v>
      </c>
      <c r="B21" s="32">
        <v>378.721</v>
      </c>
      <c r="C21" s="32">
        <v>135</v>
      </c>
      <c r="D21" s="32">
        <v>6</v>
      </c>
      <c r="E21" s="32">
        <v>7</v>
      </c>
      <c r="F21" s="32">
        <v>211</v>
      </c>
      <c r="G21" s="35">
        <f t="shared" si="0"/>
        <v>35.646293709617375</v>
      </c>
      <c r="H21" s="35">
        <f t="shared" si="1"/>
        <v>1.8483263404986783</v>
      </c>
      <c r="I21" s="35">
        <f t="shared" si="2"/>
        <v>5.1851851851851851</v>
      </c>
      <c r="J21" s="35">
        <f t="shared" si="3"/>
        <v>3.2110091743119269</v>
      </c>
    </row>
    <row r="22" spans="1:10">
      <c r="A22" s="26" t="s">
        <v>63</v>
      </c>
      <c r="B22" s="32">
        <v>3220.650000000001</v>
      </c>
      <c r="C22" s="32">
        <v>3145</v>
      </c>
      <c r="D22" s="32">
        <v>91</v>
      </c>
      <c r="E22" s="32">
        <v>96</v>
      </c>
      <c r="F22" s="32">
        <v>4992</v>
      </c>
      <c r="G22" s="35">
        <f t="shared" si="0"/>
        <v>97.65109527579834</v>
      </c>
      <c r="H22" s="35">
        <f t="shared" si="1"/>
        <v>2.9807647524568015</v>
      </c>
      <c r="I22" s="35">
        <f t="shared" si="2"/>
        <v>3.0524642289348169</v>
      </c>
      <c r="J22" s="35">
        <f t="shared" si="3"/>
        <v>1.8867924528301887</v>
      </c>
    </row>
    <row r="23" spans="1:10">
      <c r="A23" s="36" t="s">
        <v>64</v>
      </c>
      <c r="B23" s="33">
        <f>SUM(B3:B22)</f>
        <v>54312.42</v>
      </c>
      <c r="C23" s="33">
        <f>SUM(C3:C22)</f>
        <v>36534</v>
      </c>
      <c r="D23" s="33">
        <f>SUM(D3:D22)</f>
        <v>1185</v>
      </c>
      <c r="E23" s="33">
        <f>SUM(E3:E22)</f>
        <v>1301</v>
      </c>
      <c r="F23" s="33">
        <f>SUM(F3:F22)</f>
        <v>59714</v>
      </c>
      <c r="G23" s="37">
        <f t="shared" si="0"/>
        <v>67.266382164521488</v>
      </c>
      <c r="H23" s="37">
        <f t="shared" si="1"/>
        <v>2.3954005363782356</v>
      </c>
      <c r="I23" s="37">
        <f t="shared" si="2"/>
        <v>3.5610664038977391</v>
      </c>
      <c r="J23" s="37">
        <f t="shared" si="3"/>
        <v>2.1322625583872821</v>
      </c>
    </row>
    <row r="25" spans="1:10">
      <c r="A25" s="39" t="s">
        <v>65</v>
      </c>
      <c r="B25" s="39"/>
    </row>
    <row r="26" spans="1:10">
      <c r="A26" s="38" t="s">
        <v>66</v>
      </c>
      <c r="B26" s="38"/>
    </row>
  </sheetData>
  <mergeCells count="2">
    <mergeCell ref="A26:B26"/>
    <mergeCell ref="A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abSelected="1" workbookViewId="0">
      <selection activeCell="J21" sqref="J21"/>
    </sheetView>
  </sheetViews>
  <sheetFormatPr defaultRowHeight="14.4"/>
  <cols>
    <col min="1" max="1" width="13.77734375" bestFit="1" customWidth="1"/>
    <col min="2" max="2" width="15.33203125" bestFit="1" customWidth="1"/>
  </cols>
  <sheetData>
    <row r="1" spans="1:7" ht="16.8">
      <c r="A1" s="40" t="s">
        <v>67</v>
      </c>
      <c r="B1" s="40"/>
      <c r="C1" s="40"/>
      <c r="D1" s="40"/>
      <c r="E1" s="40"/>
      <c r="F1" s="40"/>
      <c r="G1" s="40"/>
    </row>
    <row r="2" spans="1:7">
      <c r="A2" s="41" t="s">
        <v>68</v>
      </c>
      <c r="B2" s="41"/>
      <c r="C2" s="41"/>
      <c r="D2" s="41"/>
      <c r="E2" s="41"/>
      <c r="F2" s="41"/>
      <c r="G2" s="41"/>
    </row>
    <row r="3" spans="1:7" ht="36">
      <c r="A3" s="42" t="s">
        <v>69</v>
      </c>
      <c r="B3" s="42" t="s">
        <v>70</v>
      </c>
      <c r="C3" s="42" t="s">
        <v>71</v>
      </c>
      <c r="D3" s="42" t="s">
        <v>72</v>
      </c>
      <c r="E3" s="42" t="s">
        <v>73</v>
      </c>
      <c r="F3" s="42" t="s">
        <v>74</v>
      </c>
      <c r="G3" s="42" t="s">
        <v>75</v>
      </c>
    </row>
    <row r="4" spans="1:7">
      <c r="A4" s="43" t="s">
        <v>44</v>
      </c>
      <c r="B4" s="43" t="s">
        <v>76</v>
      </c>
      <c r="C4" s="43">
        <v>0.18</v>
      </c>
      <c r="D4" s="43">
        <v>6.05</v>
      </c>
      <c r="E4" s="43">
        <v>4.3099999999999996</v>
      </c>
      <c r="F4" s="43">
        <v>0.27</v>
      </c>
      <c r="G4" s="43">
        <v>1.87</v>
      </c>
    </row>
    <row r="5" spans="1:7">
      <c r="A5" s="43" t="s">
        <v>44</v>
      </c>
      <c r="B5" s="43" t="s">
        <v>77</v>
      </c>
      <c r="C5" s="43">
        <v>0.42</v>
      </c>
      <c r="D5" s="43">
        <v>4.67</v>
      </c>
      <c r="E5" s="43">
        <v>2.81</v>
      </c>
      <c r="F5" s="43">
        <v>0.63</v>
      </c>
      <c r="G5" s="43">
        <v>1.44</v>
      </c>
    </row>
    <row r="6" spans="1:7">
      <c r="A6" s="43" t="s">
        <v>44</v>
      </c>
      <c r="B6" s="43" t="s">
        <v>78</v>
      </c>
      <c r="C6" s="43">
        <v>0.59</v>
      </c>
      <c r="D6" s="43">
        <v>1.58</v>
      </c>
      <c r="E6" s="43">
        <v>0.99</v>
      </c>
      <c r="F6" s="43">
        <v>0.89</v>
      </c>
      <c r="G6" s="43">
        <v>0.49</v>
      </c>
    </row>
    <row r="7" spans="1:7">
      <c r="A7" s="43" t="s">
        <v>44</v>
      </c>
      <c r="B7" s="43" t="s">
        <v>79</v>
      </c>
      <c r="C7" s="43">
        <v>0.65</v>
      </c>
      <c r="D7" s="43">
        <v>3.03</v>
      </c>
      <c r="E7" s="43">
        <v>2.12</v>
      </c>
      <c r="F7" s="43">
        <v>0.97</v>
      </c>
      <c r="G7" s="43">
        <v>0.93</v>
      </c>
    </row>
    <row r="8" spans="1:7">
      <c r="A8" s="43" t="s">
        <v>45</v>
      </c>
      <c r="B8" s="43" t="s">
        <v>80</v>
      </c>
      <c r="C8" s="43">
        <v>0.13</v>
      </c>
      <c r="D8" s="43">
        <v>7.43</v>
      </c>
      <c r="E8" s="43">
        <v>4.25</v>
      </c>
      <c r="F8" s="43">
        <v>0.2</v>
      </c>
      <c r="G8" s="43">
        <v>2.29</v>
      </c>
    </row>
    <row r="9" spans="1:7">
      <c r="A9" s="43" t="s">
        <v>45</v>
      </c>
      <c r="B9" s="43" t="s">
        <v>81</v>
      </c>
      <c r="C9" s="43">
        <v>0.18</v>
      </c>
      <c r="D9" s="43">
        <v>8.33</v>
      </c>
      <c r="E9" s="43">
        <v>4.9000000000000004</v>
      </c>
      <c r="F9" s="43">
        <v>0.27</v>
      </c>
      <c r="G9" s="43">
        <v>2.57</v>
      </c>
    </row>
    <row r="10" spans="1:7">
      <c r="A10" s="43" t="s">
        <v>46</v>
      </c>
      <c r="B10" s="43" t="s">
        <v>82</v>
      </c>
      <c r="C10" s="43">
        <v>0.38</v>
      </c>
      <c r="D10" s="43">
        <v>4.5599999999999996</v>
      </c>
      <c r="E10" s="43">
        <v>2.68</v>
      </c>
      <c r="F10" s="43">
        <v>0.56999999999999995</v>
      </c>
      <c r="G10" s="43">
        <v>1.41</v>
      </c>
    </row>
    <row r="11" spans="1:7">
      <c r="A11" s="43" t="s">
        <v>46</v>
      </c>
      <c r="B11" s="43" t="s">
        <v>83</v>
      </c>
      <c r="C11" s="43">
        <v>0.26</v>
      </c>
      <c r="D11" s="43">
        <v>4.88</v>
      </c>
      <c r="E11" s="43">
        <v>2.52</v>
      </c>
      <c r="F11" s="43">
        <v>0.39</v>
      </c>
      <c r="G11" s="43">
        <v>1.51</v>
      </c>
    </row>
    <row r="12" spans="1:7">
      <c r="A12" s="43" t="s">
        <v>46</v>
      </c>
      <c r="B12" s="43" t="s">
        <v>84</v>
      </c>
      <c r="C12" s="43">
        <v>0.3</v>
      </c>
      <c r="D12" s="43">
        <v>3.29</v>
      </c>
      <c r="E12" s="43">
        <v>2.04</v>
      </c>
      <c r="F12" s="43">
        <v>0.45</v>
      </c>
      <c r="G12" s="43">
        <v>1.01</v>
      </c>
    </row>
    <row r="13" spans="1:7">
      <c r="A13" s="43" t="s">
        <v>46</v>
      </c>
      <c r="B13" s="43" t="s">
        <v>85</v>
      </c>
      <c r="C13" s="43">
        <v>0.18</v>
      </c>
      <c r="D13" s="43">
        <v>7.55</v>
      </c>
      <c r="E13" s="43">
        <v>4.12</v>
      </c>
      <c r="F13" s="43">
        <v>0.27</v>
      </c>
      <c r="G13" s="43">
        <v>2.33</v>
      </c>
    </row>
    <row r="14" spans="1:7">
      <c r="A14" s="43" t="s">
        <v>46</v>
      </c>
      <c r="B14" s="43" t="s">
        <v>86</v>
      </c>
      <c r="C14" s="43">
        <v>0.24</v>
      </c>
      <c r="D14" s="43">
        <v>4.82</v>
      </c>
      <c r="E14" s="43">
        <v>3.38</v>
      </c>
      <c r="F14" s="43">
        <v>0.36</v>
      </c>
      <c r="G14" s="43">
        <v>1.49</v>
      </c>
    </row>
    <row r="15" spans="1:7">
      <c r="A15" s="43" t="s">
        <v>47</v>
      </c>
      <c r="B15" s="43" t="s">
        <v>87</v>
      </c>
      <c r="C15" s="43">
        <v>0.22</v>
      </c>
      <c r="D15" s="43">
        <v>4.26</v>
      </c>
      <c r="E15" s="43">
        <v>3.25</v>
      </c>
      <c r="F15" s="43">
        <v>0.32</v>
      </c>
      <c r="G15" s="43">
        <v>1.31</v>
      </c>
    </row>
    <row r="16" spans="1:7">
      <c r="A16" s="43" t="s">
        <v>47</v>
      </c>
      <c r="B16" s="43" t="s">
        <v>88</v>
      </c>
      <c r="C16" s="43">
        <v>0.52</v>
      </c>
      <c r="D16" s="43">
        <v>2.69</v>
      </c>
      <c r="E16" s="43">
        <v>1.74</v>
      </c>
      <c r="F16" s="43">
        <v>0.78</v>
      </c>
      <c r="G16" s="43">
        <v>0.83</v>
      </c>
    </row>
    <row r="17" spans="1:7">
      <c r="A17" s="43" t="s">
        <v>47</v>
      </c>
      <c r="B17" s="43" t="s">
        <v>89</v>
      </c>
      <c r="C17" s="43">
        <v>1.79</v>
      </c>
      <c r="D17" s="43">
        <v>2.54</v>
      </c>
      <c r="E17" s="43">
        <v>1.67</v>
      </c>
      <c r="F17" s="43">
        <v>2.69</v>
      </c>
      <c r="G17" s="43">
        <v>0.78</v>
      </c>
    </row>
    <row r="18" spans="1:7">
      <c r="A18" s="43" t="s">
        <v>47</v>
      </c>
      <c r="B18" s="43" t="s">
        <v>90</v>
      </c>
      <c r="C18" s="43">
        <v>0.24</v>
      </c>
      <c r="D18" s="43">
        <v>3.57</v>
      </c>
      <c r="E18" s="43">
        <v>1.96</v>
      </c>
      <c r="F18" s="43">
        <v>0.36</v>
      </c>
      <c r="G18" s="43">
        <v>1.1000000000000001</v>
      </c>
    </row>
    <row r="19" spans="1:7">
      <c r="A19" s="43" t="s">
        <v>47</v>
      </c>
      <c r="B19" s="43" t="s">
        <v>91</v>
      </c>
      <c r="C19" s="43">
        <v>0.64</v>
      </c>
      <c r="D19" s="43">
        <v>7.75</v>
      </c>
      <c r="E19" s="43">
        <v>4.66</v>
      </c>
      <c r="F19" s="43">
        <v>0.95</v>
      </c>
      <c r="G19" s="43">
        <v>2.39</v>
      </c>
    </row>
    <row r="20" spans="1:7">
      <c r="A20" s="43" t="s">
        <v>48</v>
      </c>
      <c r="B20" s="43" t="s">
        <v>92</v>
      </c>
      <c r="C20" s="43">
        <v>0.7</v>
      </c>
      <c r="D20" s="43">
        <v>3.38</v>
      </c>
      <c r="E20" s="43">
        <v>2.0499999999999998</v>
      </c>
      <c r="F20" s="43">
        <v>1.04</v>
      </c>
      <c r="G20" s="43">
        <v>1.04</v>
      </c>
    </row>
    <row r="21" spans="1:7">
      <c r="A21" s="43" t="s">
        <v>48</v>
      </c>
      <c r="B21" s="43" t="s">
        <v>93</v>
      </c>
      <c r="C21" s="43">
        <v>0.65</v>
      </c>
      <c r="D21" s="43">
        <v>5.19</v>
      </c>
      <c r="E21" s="43">
        <v>3.16</v>
      </c>
      <c r="F21" s="43">
        <v>0.97</v>
      </c>
      <c r="G21" s="43">
        <v>1.6</v>
      </c>
    </row>
    <row r="22" spans="1:7">
      <c r="A22" s="43" t="s">
        <v>48</v>
      </c>
      <c r="B22" s="43" t="s">
        <v>94</v>
      </c>
      <c r="C22" s="43">
        <v>1.21</v>
      </c>
      <c r="D22" s="43">
        <v>2.59</v>
      </c>
      <c r="E22" s="43">
        <v>1.6</v>
      </c>
      <c r="F22" s="43">
        <v>1.81</v>
      </c>
      <c r="G22" s="43">
        <v>0.8</v>
      </c>
    </row>
    <row r="23" spans="1:7">
      <c r="A23" s="43" t="s">
        <v>48</v>
      </c>
      <c r="B23" s="43" t="s">
        <v>95</v>
      </c>
      <c r="C23" s="43">
        <v>1.05</v>
      </c>
      <c r="D23" s="43">
        <v>1.17</v>
      </c>
      <c r="E23" s="43">
        <v>0.78</v>
      </c>
      <c r="F23" s="43">
        <v>1.57</v>
      </c>
      <c r="G23" s="43">
        <v>0.36</v>
      </c>
    </row>
    <row r="24" spans="1:7">
      <c r="A24" s="43" t="s">
        <v>48</v>
      </c>
      <c r="B24" s="43" t="s">
        <v>96</v>
      </c>
      <c r="C24" s="43">
        <v>1.1200000000000001</v>
      </c>
      <c r="D24" s="43">
        <v>3.13</v>
      </c>
      <c r="E24" s="43">
        <v>2</v>
      </c>
      <c r="F24" s="43">
        <v>1.68</v>
      </c>
      <c r="G24" s="43">
        <v>0.96</v>
      </c>
    </row>
    <row r="25" spans="1:7">
      <c r="A25" s="43" t="s">
        <v>48</v>
      </c>
      <c r="B25" s="43" t="s">
        <v>97</v>
      </c>
      <c r="C25" s="43">
        <v>0.99</v>
      </c>
      <c r="D25" s="43">
        <v>3.77</v>
      </c>
      <c r="E25" s="43">
        <v>2.68</v>
      </c>
      <c r="F25" s="43">
        <v>1.49</v>
      </c>
      <c r="G25" s="43">
        <v>1.1599999999999999</v>
      </c>
    </row>
    <row r="26" spans="1:7">
      <c r="A26" s="43" t="s">
        <v>48</v>
      </c>
      <c r="B26" s="43" t="s">
        <v>98</v>
      </c>
      <c r="C26" s="43">
        <v>0.75</v>
      </c>
      <c r="D26" s="43">
        <v>5.37</v>
      </c>
      <c r="E26" s="43">
        <v>3.04</v>
      </c>
      <c r="F26" s="43">
        <v>1.1200000000000001</v>
      </c>
      <c r="G26" s="43">
        <v>1.66</v>
      </c>
    </row>
    <row r="27" spans="1:7">
      <c r="A27" s="43" t="s">
        <v>48</v>
      </c>
      <c r="B27" s="43" t="s">
        <v>99</v>
      </c>
      <c r="C27" s="43">
        <v>0.68</v>
      </c>
      <c r="D27" s="43">
        <v>2.14</v>
      </c>
      <c r="E27" s="43">
        <v>1.23</v>
      </c>
      <c r="F27" s="43">
        <v>1.02</v>
      </c>
      <c r="G27" s="43">
        <v>0.66</v>
      </c>
    </row>
    <row r="28" spans="1:7">
      <c r="A28" s="43" t="s">
        <v>48</v>
      </c>
      <c r="B28" s="43" t="s">
        <v>100</v>
      </c>
      <c r="C28" s="43">
        <v>2.4700000000000002</v>
      </c>
      <c r="D28" s="43">
        <v>1.21</v>
      </c>
      <c r="E28" s="43">
        <v>0.98</v>
      </c>
      <c r="F28" s="43">
        <v>3.7</v>
      </c>
      <c r="G28" s="43">
        <v>0.37</v>
      </c>
    </row>
    <row r="29" spans="1:7">
      <c r="A29" s="43" t="s">
        <v>49</v>
      </c>
      <c r="B29" s="43" t="s">
        <v>101</v>
      </c>
      <c r="C29" s="43">
        <v>0.49</v>
      </c>
      <c r="D29" s="43">
        <v>3.29</v>
      </c>
      <c r="E29" s="43">
        <v>2.1</v>
      </c>
      <c r="F29" s="43">
        <v>0.73</v>
      </c>
      <c r="G29" s="43">
        <v>1.02</v>
      </c>
    </row>
    <row r="30" spans="1:7">
      <c r="A30" s="43" t="s">
        <v>49</v>
      </c>
      <c r="B30" s="43" t="s">
        <v>102</v>
      </c>
      <c r="C30" s="43">
        <v>0.8</v>
      </c>
      <c r="D30" s="43">
        <v>2.4</v>
      </c>
      <c r="E30" s="43">
        <v>1.6</v>
      </c>
      <c r="F30" s="43">
        <v>1.19</v>
      </c>
      <c r="G30" s="43">
        <v>0.74</v>
      </c>
    </row>
    <row r="31" spans="1:7">
      <c r="A31" s="43" t="s">
        <v>49</v>
      </c>
      <c r="B31" s="43" t="s">
        <v>103</v>
      </c>
      <c r="C31" s="43">
        <v>0.62</v>
      </c>
      <c r="D31" s="43">
        <v>3.64</v>
      </c>
      <c r="E31" s="43">
        <v>2.78</v>
      </c>
      <c r="F31" s="43">
        <v>0.92</v>
      </c>
      <c r="G31" s="43">
        <v>1.1200000000000001</v>
      </c>
    </row>
    <row r="32" spans="1:7">
      <c r="A32" s="43" t="s">
        <v>49</v>
      </c>
      <c r="B32" s="43" t="s">
        <v>104</v>
      </c>
      <c r="C32" s="43">
        <v>1.06</v>
      </c>
      <c r="D32" s="43">
        <v>0.81</v>
      </c>
      <c r="E32" s="43">
        <v>0.53</v>
      </c>
      <c r="F32" s="43">
        <v>1.58</v>
      </c>
      <c r="G32" s="43">
        <v>0.25</v>
      </c>
    </row>
    <row r="33" spans="1:7">
      <c r="A33" s="43" t="s">
        <v>50</v>
      </c>
      <c r="B33" s="43" t="s">
        <v>105</v>
      </c>
      <c r="C33" s="43">
        <v>1.26</v>
      </c>
      <c r="D33" s="43">
        <v>5.66</v>
      </c>
      <c r="E33" s="43">
        <v>3.4</v>
      </c>
      <c r="F33" s="43">
        <v>1.89</v>
      </c>
      <c r="G33" s="43">
        <v>1.75</v>
      </c>
    </row>
    <row r="34" spans="1:7">
      <c r="A34" s="43" t="s">
        <v>50</v>
      </c>
      <c r="B34" s="43" t="s">
        <v>106</v>
      </c>
      <c r="C34" s="43">
        <v>0.43</v>
      </c>
      <c r="D34" s="43">
        <v>5.13</v>
      </c>
      <c r="E34" s="43">
        <v>3.04</v>
      </c>
      <c r="F34" s="43">
        <v>0.65</v>
      </c>
      <c r="G34" s="43">
        <v>1.58</v>
      </c>
    </row>
    <row r="35" spans="1:7">
      <c r="A35" s="43" t="s">
        <v>50</v>
      </c>
      <c r="B35" s="43" t="s">
        <v>107</v>
      </c>
      <c r="C35" s="43">
        <v>2.4500000000000002</v>
      </c>
      <c r="D35" s="43">
        <v>2.0099999999999998</v>
      </c>
      <c r="E35" s="43">
        <v>1.39</v>
      </c>
      <c r="F35" s="43">
        <v>3.66</v>
      </c>
      <c r="G35" s="43">
        <v>0.62</v>
      </c>
    </row>
    <row r="36" spans="1:7">
      <c r="A36" s="43" t="s">
        <v>50</v>
      </c>
      <c r="B36" s="43" t="s">
        <v>108</v>
      </c>
      <c r="C36" s="43">
        <v>0.69</v>
      </c>
      <c r="D36" s="43">
        <v>4.34</v>
      </c>
      <c r="E36" s="43">
        <v>2.2999999999999998</v>
      </c>
      <c r="F36" s="43">
        <v>1.03</v>
      </c>
      <c r="G36" s="43">
        <v>1.34</v>
      </c>
    </row>
    <row r="37" spans="1:7">
      <c r="A37" s="43" t="s">
        <v>50</v>
      </c>
      <c r="B37" s="43" t="s">
        <v>109</v>
      </c>
      <c r="C37" s="43">
        <v>0.25</v>
      </c>
      <c r="D37" s="43">
        <v>4.3499999999999996</v>
      </c>
      <c r="E37" s="43">
        <v>2.54</v>
      </c>
      <c r="F37" s="43">
        <v>0.38</v>
      </c>
      <c r="G37" s="43">
        <v>1.34</v>
      </c>
    </row>
    <row r="38" spans="1:7">
      <c r="A38" s="43" t="s">
        <v>51</v>
      </c>
      <c r="B38" s="43" t="s">
        <v>110</v>
      </c>
      <c r="C38" s="43">
        <v>1.03</v>
      </c>
      <c r="D38" s="43">
        <v>1.65</v>
      </c>
      <c r="E38" s="43">
        <v>1.1599999999999999</v>
      </c>
      <c r="F38" s="43">
        <v>1.55</v>
      </c>
      <c r="G38" s="43">
        <v>0.51</v>
      </c>
    </row>
    <row r="39" spans="1:7">
      <c r="A39" s="43" t="s">
        <v>51</v>
      </c>
      <c r="B39" s="43" t="s">
        <v>111</v>
      </c>
      <c r="C39" s="43">
        <v>1.4</v>
      </c>
      <c r="D39" s="43">
        <v>0.68</v>
      </c>
      <c r="E39" s="43">
        <v>0.56000000000000005</v>
      </c>
      <c r="F39" s="43">
        <v>2.09</v>
      </c>
      <c r="G39" s="43">
        <v>0.21</v>
      </c>
    </row>
    <row r="40" spans="1:7">
      <c r="A40" s="43" t="s">
        <v>51</v>
      </c>
      <c r="B40" s="43" t="s">
        <v>112</v>
      </c>
      <c r="C40" s="43">
        <v>0.75</v>
      </c>
      <c r="D40" s="43">
        <v>2.27</v>
      </c>
      <c r="E40" s="43">
        <v>1.54</v>
      </c>
      <c r="F40" s="43">
        <v>1.1299999999999999</v>
      </c>
      <c r="G40" s="43">
        <v>0.7</v>
      </c>
    </row>
    <row r="41" spans="1:7">
      <c r="A41" s="43" t="s">
        <v>51</v>
      </c>
      <c r="B41" s="43" t="s">
        <v>113</v>
      </c>
      <c r="C41" s="43">
        <v>0.91</v>
      </c>
      <c r="D41" s="43">
        <v>3.59</v>
      </c>
      <c r="E41" s="43">
        <v>3.41</v>
      </c>
      <c r="F41" s="43">
        <v>1.36</v>
      </c>
      <c r="G41" s="43">
        <v>1.1100000000000001</v>
      </c>
    </row>
    <row r="42" spans="1:7">
      <c r="A42" s="43" t="s">
        <v>52</v>
      </c>
      <c r="B42" s="43" t="s">
        <v>114</v>
      </c>
      <c r="C42" s="43">
        <v>1.49</v>
      </c>
      <c r="D42" s="43">
        <v>1.8</v>
      </c>
      <c r="E42" s="43">
        <v>1.0900000000000001</v>
      </c>
      <c r="F42" s="43">
        <v>2.2200000000000002</v>
      </c>
      <c r="G42" s="43">
        <v>0.56000000000000005</v>
      </c>
    </row>
    <row r="43" spans="1:7">
      <c r="A43" s="43" t="s">
        <v>52</v>
      </c>
      <c r="B43" s="43" t="s">
        <v>115</v>
      </c>
      <c r="C43" s="43">
        <v>0.95</v>
      </c>
      <c r="D43" s="43">
        <v>3.64</v>
      </c>
      <c r="E43" s="43">
        <v>2.35</v>
      </c>
      <c r="F43" s="43">
        <v>1.42</v>
      </c>
      <c r="G43" s="43">
        <v>1.1200000000000001</v>
      </c>
    </row>
    <row r="44" spans="1:7">
      <c r="A44" s="43" t="s">
        <v>52</v>
      </c>
      <c r="B44" s="43" t="s">
        <v>116</v>
      </c>
      <c r="C44" s="43">
        <v>1.51</v>
      </c>
      <c r="D44" s="43">
        <v>1.45</v>
      </c>
      <c r="E44" s="43">
        <v>1.01</v>
      </c>
      <c r="F44" s="43">
        <v>2.2599999999999998</v>
      </c>
      <c r="G44" s="43">
        <v>0.45</v>
      </c>
    </row>
    <row r="45" spans="1:7">
      <c r="A45" s="43" t="s">
        <v>52</v>
      </c>
      <c r="B45" s="43" t="s">
        <v>117</v>
      </c>
      <c r="C45" s="43">
        <v>1.48</v>
      </c>
      <c r="D45" s="43">
        <v>2.93</v>
      </c>
      <c r="E45" s="43">
        <v>1.9</v>
      </c>
      <c r="F45" s="43">
        <v>2.2200000000000002</v>
      </c>
      <c r="G45" s="43">
        <v>0.9</v>
      </c>
    </row>
    <row r="46" spans="1:7">
      <c r="A46" s="43" t="s">
        <v>52</v>
      </c>
      <c r="B46" s="43" t="s">
        <v>118</v>
      </c>
      <c r="C46" s="43">
        <v>1.46</v>
      </c>
      <c r="D46" s="43">
        <v>0.8</v>
      </c>
      <c r="E46" s="43">
        <v>0.63</v>
      </c>
      <c r="F46" s="43">
        <v>2.19</v>
      </c>
      <c r="G46" s="43">
        <v>0.25</v>
      </c>
    </row>
    <row r="47" spans="1:7">
      <c r="A47" s="43" t="s">
        <v>52</v>
      </c>
      <c r="B47" s="43" t="s">
        <v>119</v>
      </c>
      <c r="C47" s="43">
        <v>0.6</v>
      </c>
      <c r="D47" s="43">
        <v>3.41</v>
      </c>
      <c r="E47" s="43">
        <v>2.44</v>
      </c>
      <c r="F47" s="43">
        <v>0.9</v>
      </c>
      <c r="G47" s="43">
        <v>1.05</v>
      </c>
    </row>
    <row r="48" spans="1:7">
      <c r="A48" s="43" t="s">
        <v>52</v>
      </c>
      <c r="B48" s="43" t="s">
        <v>120</v>
      </c>
      <c r="C48" s="43">
        <v>1.51</v>
      </c>
      <c r="D48" s="43">
        <v>2.39</v>
      </c>
      <c r="E48" s="43">
        <v>1.39</v>
      </c>
      <c r="F48" s="43">
        <v>2.2599999999999998</v>
      </c>
      <c r="G48" s="43">
        <v>0.74</v>
      </c>
    </row>
    <row r="49" spans="1:7">
      <c r="A49" s="43" t="s">
        <v>52</v>
      </c>
      <c r="B49" s="43" t="s">
        <v>121</v>
      </c>
      <c r="C49" s="43">
        <v>0.82</v>
      </c>
      <c r="D49" s="43">
        <v>4.66</v>
      </c>
      <c r="E49" s="43">
        <v>2.84</v>
      </c>
      <c r="F49" s="43">
        <v>1.23</v>
      </c>
      <c r="G49" s="43">
        <v>1.44</v>
      </c>
    </row>
    <row r="50" spans="1:7">
      <c r="A50" s="43" t="s">
        <v>52</v>
      </c>
      <c r="B50" s="43" t="s">
        <v>122</v>
      </c>
      <c r="C50" s="43">
        <v>0.75</v>
      </c>
      <c r="D50" s="43">
        <v>3.57</v>
      </c>
      <c r="E50" s="43">
        <v>2.62</v>
      </c>
      <c r="F50" s="43">
        <v>1.1200000000000001</v>
      </c>
      <c r="G50" s="43">
        <v>1.1000000000000001</v>
      </c>
    </row>
    <row r="51" spans="1:7">
      <c r="A51" s="43" t="s">
        <v>52</v>
      </c>
      <c r="B51" s="43" t="s">
        <v>123</v>
      </c>
      <c r="C51" s="43">
        <v>0.71</v>
      </c>
      <c r="D51" s="43">
        <v>2.5499999999999998</v>
      </c>
      <c r="E51" s="43">
        <v>1.58</v>
      </c>
      <c r="F51" s="43">
        <v>1.06</v>
      </c>
      <c r="G51" s="43">
        <v>0.79</v>
      </c>
    </row>
    <row r="52" spans="1:7">
      <c r="A52" s="43" t="s">
        <v>52</v>
      </c>
      <c r="B52" s="43" t="s">
        <v>124</v>
      </c>
      <c r="C52" s="43">
        <v>3.12</v>
      </c>
      <c r="D52" s="43">
        <v>1.8</v>
      </c>
      <c r="E52" s="43">
        <v>1.35</v>
      </c>
      <c r="F52" s="43">
        <v>4.66</v>
      </c>
      <c r="G52" s="43">
        <v>0.56000000000000005</v>
      </c>
    </row>
    <row r="53" spans="1:7">
      <c r="A53" s="43" t="s">
        <v>52</v>
      </c>
      <c r="B53" s="43" t="s">
        <v>125</v>
      </c>
      <c r="C53" s="43">
        <v>4.93</v>
      </c>
      <c r="D53" s="43">
        <v>1.86</v>
      </c>
      <c r="E53" s="43">
        <v>1.22</v>
      </c>
      <c r="F53" s="43">
        <v>7.39</v>
      </c>
      <c r="G53" s="43">
        <v>0.56999999999999995</v>
      </c>
    </row>
    <row r="54" spans="1:7">
      <c r="A54" s="43" t="s">
        <v>53</v>
      </c>
      <c r="B54" s="43" t="s">
        <v>126</v>
      </c>
      <c r="C54" s="43">
        <v>0.72</v>
      </c>
      <c r="D54" s="43">
        <v>3.33</v>
      </c>
      <c r="E54" s="43">
        <v>2.08</v>
      </c>
      <c r="F54" s="43">
        <v>1.08</v>
      </c>
      <c r="G54" s="43">
        <v>1.03</v>
      </c>
    </row>
    <row r="55" spans="1:7">
      <c r="A55" s="43" t="s">
        <v>53</v>
      </c>
      <c r="B55" s="43" t="s">
        <v>127</v>
      </c>
      <c r="C55" s="43">
        <v>0.8</v>
      </c>
      <c r="D55" s="43">
        <v>1.08</v>
      </c>
      <c r="E55" s="43">
        <v>0.66</v>
      </c>
      <c r="F55" s="43">
        <v>1.2</v>
      </c>
      <c r="G55" s="43">
        <v>0.33</v>
      </c>
    </row>
    <row r="56" spans="1:7">
      <c r="A56" s="43" t="s">
        <v>53</v>
      </c>
      <c r="B56" s="43" t="s">
        <v>128</v>
      </c>
      <c r="C56" s="43">
        <v>0.81</v>
      </c>
      <c r="D56" s="43">
        <v>2.67</v>
      </c>
      <c r="E56" s="43">
        <v>1.61</v>
      </c>
      <c r="F56" s="43">
        <v>1.22</v>
      </c>
      <c r="G56" s="43">
        <v>0.82</v>
      </c>
    </row>
    <row r="57" spans="1:7">
      <c r="A57" s="43" t="s">
        <v>53</v>
      </c>
      <c r="B57" s="43" t="s">
        <v>129</v>
      </c>
      <c r="C57" s="43">
        <v>0.56999999999999995</v>
      </c>
      <c r="D57" s="43">
        <v>4.2300000000000004</v>
      </c>
      <c r="E57" s="43">
        <v>2.97</v>
      </c>
      <c r="F57" s="43">
        <v>0.85</v>
      </c>
      <c r="G57" s="43">
        <v>1.31</v>
      </c>
    </row>
    <row r="58" spans="1:7">
      <c r="A58" s="43" t="s">
        <v>53</v>
      </c>
      <c r="B58" s="43" t="s">
        <v>130</v>
      </c>
      <c r="C58" s="43">
        <v>1.1399999999999999</v>
      </c>
      <c r="D58" s="43">
        <v>4.88</v>
      </c>
      <c r="E58" s="43">
        <v>2.69</v>
      </c>
      <c r="F58" s="43">
        <v>1.71</v>
      </c>
      <c r="G58" s="43">
        <v>1.51</v>
      </c>
    </row>
    <row r="59" spans="1:7">
      <c r="A59" s="43" t="s">
        <v>54</v>
      </c>
      <c r="B59" s="43" t="s">
        <v>131</v>
      </c>
      <c r="C59" s="43">
        <v>0.17</v>
      </c>
      <c r="D59" s="43">
        <v>5</v>
      </c>
      <c r="E59" s="43">
        <v>2.2599999999999998</v>
      </c>
      <c r="F59" s="43">
        <v>0.26</v>
      </c>
      <c r="G59" s="43">
        <v>1.54</v>
      </c>
    </row>
    <row r="60" spans="1:7">
      <c r="A60" s="43" t="s">
        <v>54</v>
      </c>
      <c r="B60" s="43" t="s">
        <v>132</v>
      </c>
      <c r="C60" s="43">
        <v>0.15</v>
      </c>
      <c r="D60" s="43">
        <v>8.82</v>
      </c>
      <c r="E60" s="43">
        <v>4.92</v>
      </c>
      <c r="F60" s="43">
        <v>0.23</v>
      </c>
      <c r="G60" s="43">
        <v>2.72</v>
      </c>
    </row>
    <row r="61" spans="1:7">
      <c r="A61" s="43" t="s">
        <v>55</v>
      </c>
      <c r="B61" s="43" t="s">
        <v>133</v>
      </c>
      <c r="C61" s="43">
        <v>0.47</v>
      </c>
      <c r="D61" s="43">
        <v>3.99</v>
      </c>
      <c r="E61" s="43">
        <v>2.41</v>
      </c>
      <c r="F61" s="43">
        <v>0.7</v>
      </c>
      <c r="G61" s="43">
        <v>1.23</v>
      </c>
    </row>
    <row r="62" spans="1:7">
      <c r="A62" s="43" t="s">
        <v>55</v>
      </c>
      <c r="B62" s="43" t="s">
        <v>134</v>
      </c>
      <c r="C62" s="43">
        <v>0.82</v>
      </c>
      <c r="D62" s="43">
        <v>2.92</v>
      </c>
      <c r="E62" s="43">
        <v>2.06</v>
      </c>
      <c r="F62" s="43">
        <v>1.23</v>
      </c>
      <c r="G62" s="43">
        <v>0.9</v>
      </c>
    </row>
    <row r="63" spans="1:7">
      <c r="A63" s="43" t="s">
        <v>55</v>
      </c>
      <c r="B63" s="43" t="s">
        <v>135</v>
      </c>
      <c r="C63" s="43">
        <v>0.6</v>
      </c>
      <c r="D63" s="43">
        <v>1.9</v>
      </c>
      <c r="E63" s="43">
        <v>1.24</v>
      </c>
      <c r="F63" s="43">
        <v>0.9</v>
      </c>
      <c r="G63" s="43">
        <v>0.59</v>
      </c>
    </row>
    <row r="64" spans="1:7">
      <c r="A64" s="43" t="s">
        <v>55</v>
      </c>
      <c r="B64" s="43" t="s">
        <v>136</v>
      </c>
      <c r="C64" s="43">
        <v>0.68</v>
      </c>
      <c r="D64" s="43">
        <v>5.03</v>
      </c>
      <c r="E64" s="43">
        <v>3.53</v>
      </c>
      <c r="F64" s="43">
        <v>1.02</v>
      </c>
      <c r="G64" s="43">
        <v>1.55</v>
      </c>
    </row>
    <row r="65" spans="1:7">
      <c r="A65" s="43" t="s">
        <v>55</v>
      </c>
      <c r="B65" s="43" t="s">
        <v>137</v>
      </c>
      <c r="C65" s="43">
        <v>0.42</v>
      </c>
      <c r="D65" s="43">
        <v>6.67</v>
      </c>
      <c r="E65" s="43">
        <v>4.4000000000000004</v>
      </c>
      <c r="F65" s="43">
        <v>0.62</v>
      </c>
      <c r="G65" s="43">
        <v>2.06</v>
      </c>
    </row>
    <row r="66" spans="1:7">
      <c r="A66" s="43" t="s">
        <v>55</v>
      </c>
      <c r="B66" s="43" t="s">
        <v>138</v>
      </c>
      <c r="C66" s="43">
        <v>0.87</v>
      </c>
      <c r="D66" s="43">
        <v>2.84</v>
      </c>
      <c r="E66" s="43">
        <v>2.25</v>
      </c>
      <c r="F66" s="43">
        <v>1.3</v>
      </c>
      <c r="G66" s="43">
        <v>0.88</v>
      </c>
    </row>
    <row r="67" spans="1:7">
      <c r="A67" s="43" t="s">
        <v>55</v>
      </c>
      <c r="B67" s="43" t="s">
        <v>139</v>
      </c>
      <c r="C67" s="43">
        <v>0.37</v>
      </c>
      <c r="D67" s="43">
        <v>7.69</v>
      </c>
      <c r="E67" s="43">
        <v>5.75</v>
      </c>
      <c r="F67" s="43">
        <v>0.55000000000000004</v>
      </c>
      <c r="G67" s="43">
        <v>2.37</v>
      </c>
    </row>
    <row r="68" spans="1:7">
      <c r="A68" s="43" t="s">
        <v>55</v>
      </c>
      <c r="B68" s="43" t="s">
        <v>140</v>
      </c>
      <c r="C68" s="43">
        <v>0.54</v>
      </c>
      <c r="D68" s="43">
        <v>6.25</v>
      </c>
      <c r="E68" s="43">
        <v>3.57</v>
      </c>
      <c r="F68" s="43">
        <v>0.81</v>
      </c>
      <c r="G68" s="43">
        <v>1.93</v>
      </c>
    </row>
    <row r="69" spans="1:7">
      <c r="A69" s="43" t="s">
        <v>56</v>
      </c>
      <c r="B69" s="43" t="s">
        <v>141</v>
      </c>
      <c r="C69" s="43">
        <v>0.52</v>
      </c>
      <c r="D69" s="43">
        <v>2.82</v>
      </c>
      <c r="E69" s="43">
        <v>2.72</v>
      </c>
      <c r="F69" s="43">
        <v>0.77</v>
      </c>
      <c r="G69" s="43">
        <v>0.87</v>
      </c>
    </row>
    <row r="70" spans="1:7">
      <c r="A70" s="43" t="s">
        <v>56</v>
      </c>
      <c r="B70" s="43" t="s">
        <v>142</v>
      </c>
      <c r="C70" s="43">
        <v>0.43</v>
      </c>
      <c r="D70" s="43">
        <v>3.07</v>
      </c>
      <c r="E70" s="43">
        <v>1.68</v>
      </c>
      <c r="F70" s="43">
        <v>0.65</v>
      </c>
      <c r="G70" s="43">
        <v>0.95</v>
      </c>
    </row>
    <row r="71" spans="1:7">
      <c r="A71" s="43" t="s">
        <v>56</v>
      </c>
      <c r="B71" s="43" t="s">
        <v>143</v>
      </c>
      <c r="C71" s="43">
        <v>0.19</v>
      </c>
      <c r="D71" s="43">
        <v>8.44</v>
      </c>
      <c r="E71" s="43">
        <v>4.47</v>
      </c>
      <c r="F71" s="43">
        <v>0.28000000000000003</v>
      </c>
      <c r="G71" s="43">
        <v>2.61</v>
      </c>
    </row>
    <row r="72" spans="1:7">
      <c r="A72" s="43" t="s">
        <v>56</v>
      </c>
      <c r="B72" s="43" t="s">
        <v>144</v>
      </c>
      <c r="C72" s="43">
        <v>0.52</v>
      </c>
      <c r="D72" s="43">
        <v>4.32</v>
      </c>
      <c r="E72" s="43">
        <v>2.06</v>
      </c>
      <c r="F72" s="43">
        <v>0.78</v>
      </c>
      <c r="G72" s="43">
        <v>1.33</v>
      </c>
    </row>
    <row r="73" spans="1:7">
      <c r="A73" s="43" t="s">
        <v>56</v>
      </c>
      <c r="B73" s="43" t="s">
        <v>145</v>
      </c>
      <c r="C73" s="43">
        <v>0.4</v>
      </c>
      <c r="D73" s="43">
        <v>7.25</v>
      </c>
      <c r="E73" s="43">
        <v>4.71</v>
      </c>
      <c r="F73" s="43">
        <v>0.6</v>
      </c>
      <c r="G73" s="43">
        <v>2.2400000000000002</v>
      </c>
    </row>
    <row r="74" spans="1:7">
      <c r="A74" s="43" t="s">
        <v>56</v>
      </c>
      <c r="B74" s="43" t="s">
        <v>146</v>
      </c>
      <c r="C74" s="43">
        <v>0.81</v>
      </c>
      <c r="D74" s="43">
        <v>4.2300000000000004</v>
      </c>
      <c r="E74" s="43">
        <v>2.13</v>
      </c>
      <c r="F74" s="43">
        <v>1.22</v>
      </c>
      <c r="G74" s="43">
        <v>1.31</v>
      </c>
    </row>
    <row r="75" spans="1:7">
      <c r="A75" s="43" t="s">
        <v>57</v>
      </c>
      <c r="B75" s="43" t="s">
        <v>147</v>
      </c>
      <c r="C75" s="43">
        <v>0.26</v>
      </c>
      <c r="D75" s="43">
        <v>4.55</v>
      </c>
      <c r="E75" s="43">
        <v>2.6</v>
      </c>
      <c r="F75" s="43">
        <v>0.39</v>
      </c>
      <c r="G75" s="43">
        <v>1.4</v>
      </c>
    </row>
    <row r="76" spans="1:7">
      <c r="A76" s="43" t="s">
        <v>57</v>
      </c>
      <c r="B76" s="43" t="s">
        <v>148</v>
      </c>
      <c r="C76" s="43">
        <v>0.22</v>
      </c>
      <c r="D76" s="43">
        <v>3.57</v>
      </c>
      <c r="E76" s="43">
        <v>2.11</v>
      </c>
      <c r="F76" s="43">
        <v>0.33</v>
      </c>
      <c r="G76" s="43">
        <v>1.1000000000000001</v>
      </c>
    </row>
    <row r="77" spans="1:7">
      <c r="A77" s="43" t="s">
        <v>57</v>
      </c>
      <c r="B77" s="43" t="s">
        <v>149</v>
      </c>
      <c r="C77" s="43">
        <v>0.48</v>
      </c>
      <c r="D77" s="43">
        <v>3.06</v>
      </c>
      <c r="E77" s="43">
        <v>2.02</v>
      </c>
      <c r="F77" s="43">
        <v>0.72</v>
      </c>
      <c r="G77" s="43">
        <v>0.94</v>
      </c>
    </row>
    <row r="78" spans="1:7">
      <c r="A78" s="43" t="s">
        <v>57</v>
      </c>
      <c r="B78" s="43" t="s">
        <v>150</v>
      </c>
      <c r="C78" s="43">
        <v>0.23</v>
      </c>
      <c r="D78" s="43">
        <v>7.5</v>
      </c>
      <c r="E78" s="43">
        <v>4.29</v>
      </c>
      <c r="F78" s="43">
        <v>0.34</v>
      </c>
      <c r="G78" s="43">
        <v>2.31</v>
      </c>
    </row>
    <row r="79" spans="1:7">
      <c r="A79" s="43" t="s">
        <v>57</v>
      </c>
      <c r="B79" s="43" t="s">
        <v>151</v>
      </c>
      <c r="C79" s="43">
        <v>0.21</v>
      </c>
      <c r="D79" s="43">
        <v>8.6999999999999993</v>
      </c>
      <c r="E79" s="43">
        <v>5.66</v>
      </c>
      <c r="F79" s="43">
        <v>0.31</v>
      </c>
      <c r="G79" s="43">
        <v>2.68</v>
      </c>
    </row>
    <row r="80" spans="1:7">
      <c r="A80" s="43" t="s">
        <v>57</v>
      </c>
      <c r="B80" s="43" t="s">
        <v>152</v>
      </c>
      <c r="C80" s="43">
        <v>0.21</v>
      </c>
      <c r="D80" s="43">
        <v>10.77</v>
      </c>
      <c r="E80" s="43">
        <v>6.03</v>
      </c>
      <c r="F80" s="43">
        <v>0.32</v>
      </c>
      <c r="G80" s="43">
        <v>3.32</v>
      </c>
    </row>
    <row r="81" spans="1:7">
      <c r="A81" s="43" t="s">
        <v>57</v>
      </c>
      <c r="B81" s="43" t="s">
        <v>153</v>
      </c>
      <c r="C81" s="43">
        <v>0.18</v>
      </c>
      <c r="D81" s="43">
        <v>9.09</v>
      </c>
      <c r="E81" s="43">
        <v>5.88</v>
      </c>
      <c r="F81" s="43">
        <v>0.26</v>
      </c>
      <c r="G81" s="43">
        <v>2.8</v>
      </c>
    </row>
    <row r="82" spans="1:7">
      <c r="A82" s="43" t="s">
        <v>57</v>
      </c>
      <c r="B82" s="43" t="s">
        <v>154</v>
      </c>
      <c r="C82" s="43">
        <v>0.28999999999999998</v>
      </c>
      <c r="D82" s="43">
        <v>9.52</v>
      </c>
      <c r="E82" s="43">
        <v>5.0599999999999996</v>
      </c>
      <c r="F82" s="43">
        <v>0.43</v>
      </c>
      <c r="G82" s="43">
        <v>2.94</v>
      </c>
    </row>
    <row r="83" spans="1:7">
      <c r="A83" s="43" t="s">
        <v>58</v>
      </c>
      <c r="B83" s="43" t="s">
        <v>155</v>
      </c>
      <c r="C83" s="43">
        <v>0.6</v>
      </c>
      <c r="D83" s="43">
        <v>2.27</v>
      </c>
      <c r="E83" s="43">
        <v>1.27</v>
      </c>
      <c r="F83" s="43">
        <v>0.89</v>
      </c>
      <c r="G83" s="43">
        <v>0.7</v>
      </c>
    </row>
    <row r="84" spans="1:7">
      <c r="A84" s="43" t="s">
        <v>58</v>
      </c>
      <c r="B84" s="43" t="s">
        <v>156</v>
      </c>
      <c r="C84" s="43">
        <v>0.18</v>
      </c>
      <c r="D84" s="43">
        <v>9.9</v>
      </c>
      <c r="E84" s="43">
        <v>5.71</v>
      </c>
      <c r="F84" s="43">
        <v>0.27</v>
      </c>
      <c r="G84" s="43">
        <v>3.05</v>
      </c>
    </row>
    <row r="85" spans="1:7">
      <c r="A85" s="43" t="s">
        <v>58</v>
      </c>
      <c r="B85" s="43" t="s">
        <v>157</v>
      </c>
      <c r="C85" s="43">
        <v>0.44</v>
      </c>
      <c r="D85" s="43">
        <v>5.29</v>
      </c>
      <c r="E85" s="43">
        <v>3.13</v>
      </c>
      <c r="F85" s="43">
        <v>0.66</v>
      </c>
      <c r="G85" s="43">
        <v>1.63</v>
      </c>
    </row>
    <row r="86" spans="1:7">
      <c r="A86" s="43" t="s">
        <v>58</v>
      </c>
      <c r="B86" s="43" t="s">
        <v>158</v>
      </c>
      <c r="C86" s="43">
        <v>0.19</v>
      </c>
      <c r="D86" s="43">
        <v>5.15</v>
      </c>
      <c r="E86" s="43">
        <v>2.44</v>
      </c>
      <c r="F86" s="43">
        <v>0.28000000000000003</v>
      </c>
      <c r="G86" s="43">
        <v>1.59</v>
      </c>
    </row>
    <row r="87" spans="1:7">
      <c r="A87" s="43" t="s">
        <v>58</v>
      </c>
      <c r="B87" s="43" t="s">
        <v>159</v>
      </c>
      <c r="C87" s="43">
        <v>0.25</v>
      </c>
      <c r="D87" s="43">
        <v>7.61</v>
      </c>
      <c r="E87" s="43">
        <v>4.0599999999999996</v>
      </c>
      <c r="F87" s="43">
        <v>0.37</v>
      </c>
      <c r="G87" s="43">
        <v>2.35</v>
      </c>
    </row>
    <row r="88" spans="1:7">
      <c r="A88" s="43" t="s">
        <v>58</v>
      </c>
      <c r="B88" s="43" t="s">
        <v>160</v>
      </c>
      <c r="C88" s="43">
        <v>0.35</v>
      </c>
      <c r="D88" s="43">
        <v>4.24</v>
      </c>
      <c r="E88" s="43">
        <v>2.5299999999999998</v>
      </c>
      <c r="F88" s="43">
        <v>0.53</v>
      </c>
      <c r="G88" s="43">
        <v>1.31</v>
      </c>
    </row>
    <row r="89" spans="1:7">
      <c r="A89" s="43" t="s">
        <v>58</v>
      </c>
      <c r="B89" s="43" t="s">
        <v>161</v>
      </c>
      <c r="C89" s="43">
        <v>0.45</v>
      </c>
      <c r="D89" s="43">
        <v>1.56</v>
      </c>
      <c r="E89" s="43">
        <v>0.83</v>
      </c>
      <c r="F89" s="43">
        <v>0.68</v>
      </c>
      <c r="G89" s="43">
        <v>0.48</v>
      </c>
    </row>
    <row r="90" spans="1:7">
      <c r="A90" s="43" t="s">
        <v>58</v>
      </c>
      <c r="B90" s="43" t="s">
        <v>162</v>
      </c>
      <c r="C90" s="43">
        <v>0.32</v>
      </c>
      <c r="D90" s="43">
        <v>5.0999999999999996</v>
      </c>
      <c r="E90" s="43">
        <v>2.58</v>
      </c>
      <c r="F90" s="43">
        <v>0.47</v>
      </c>
      <c r="G90" s="43">
        <v>1.57</v>
      </c>
    </row>
    <row r="91" spans="1:7">
      <c r="A91" s="43" t="s">
        <v>58</v>
      </c>
      <c r="B91" s="43" t="s">
        <v>163</v>
      </c>
      <c r="C91" s="43">
        <v>0.46</v>
      </c>
      <c r="D91" s="43">
        <v>4.42</v>
      </c>
      <c r="E91" s="43">
        <v>2.72</v>
      </c>
      <c r="F91" s="43">
        <v>0.69</v>
      </c>
      <c r="G91" s="43">
        <v>1.36</v>
      </c>
    </row>
    <row r="92" spans="1:7">
      <c r="A92" s="43" t="s">
        <v>59</v>
      </c>
      <c r="B92" s="43" t="s">
        <v>164</v>
      </c>
      <c r="C92" s="43">
        <v>0.64</v>
      </c>
      <c r="D92" s="43">
        <v>2.2799999999999998</v>
      </c>
      <c r="E92" s="43">
        <v>1.38</v>
      </c>
      <c r="F92" s="43">
        <v>0.95</v>
      </c>
      <c r="G92" s="43">
        <v>0.7</v>
      </c>
    </row>
    <row r="93" spans="1:7">
      <c r="A93" s="43" t="s">
        <v>59</v>
      </c>
      <c r="B93" s="43" t="s">
        <v>165</v>
      </c>
      <c r="C93" s="43">
        <v>0.44</v>
      </c>
      <c r="D93" s="43">
        <v>2.84</v>
      </c>
      <c r="E93" s="43">
        <v>1.89</v>
      </c>
      <c r="F93" s="43">
        <v>0.66</v>
      </c>
      <c r="G93" s="43">
        <v>0.88</v>
      </c>
    </row>
    <row r="94" spans="1:7">
      <c r="A94" s="43" t="s">
        <v>59</v>
      </c>
      <c r="B94" s="43" t="s">
        <v>166</v>
      </c>
      <c r="C94" s="43">
        <v>0.33</v>
      </c>
      <c r="D94" s="43">
        <v>4.5999999999999996</v>
      </c>
      <c r="E94" s="43">
        <v>2.94</v>
      </c>
      <c r="F94" s="43">
        <v>0.5</v>
      </c>
      <c r="G94" s="43">
        <v>1.42</v>
      </c>
    </row>
    <row r="95" spans="1:7">
      <c r="A95" s="43" t="s">
        <v>59</v>
      </c>
      <c r="B95" s="43" t="s">
        <v>167</v>
      </c>
      <c r="C95" s="43">
        <v>0.98</v>
      </c>
      <c r="D95" s="43">
        <v>1.83</v>
      </c>
      <c r="E95" s="43">
        <v>1.57</v>
      </c>
      <c r="F95" s="43">
        <v>1.47</v>
      </c>
      <c r="G95" s="43">
        <v>0.56999999999999995</v>
      </c>
    </row>
    <row r="96" spans="1:7">
      <c r="A96" s="43" t="s">
        <v>59</v>
      </c>
      <c r="B96" s="43" t="s">
        <v>168</v>
      </c>
      <c r="C96" s="43">
        <v>1.03</v>
      </c>
      <c r="D96" s="43">
        <v>1.99</v>
      </c>
      <c r="E96" s="43">
        <v>1.4</v>
      </c>
      <c r="F96" s="43">
        <v>1.54</v>
      </c>
      <c r="G96" s="43">
        <v>0.61</v>
      </c>
    </row>
    <row r="97" spans="1:7">
      <c r="A97" s="43" t="s">
        <v>59</v>
      </c>
      <c r="B97" s="43" t="s">
        <v>169</v>
      </c>
      <c r="C97" s="43">
        <v>0.92</v>
      </c>
      <c r="D97" s="43">
        <v>4.21</v>
      </c>
      <c r="E97" s="43">
        <v>2.87</v>
      </c>
      <c r="F97" s="43">
        <v>1.37</v>
      </c>
      <c r="G97" s="43">
        <v>1.3</v>
      </c>
    </row>
    <row r="98" spans="1:7">
      <c r="A98" s="43" t="s">
        <v>59</v>
      </c>
      <c r="B98" s="43" t="s">
        <v>170</v>
      </c>
      <c r="C98" s="43">
        <v>1.32</v>
      </c>
      <c r="D98" s="43">
        <v>3.55</v>
      </c>
      <c r="E98" s="43">
        <v>2.36</v>
      </c>
      <c r="F98" s="43">
        <v>1.97</v>
      </c>
      <c r="G98" s="43">
        <v>1.1000000000000001</v>
      </c>
    </row>
    <row r="99" spans="1:7">
      <c r="A99" s="43" t="s">
        <v>59</v>
      </c>
      <c r="B99" s="43" t="s">
        <v>171</v>
      </c>
      <c r="C99" s="43">
        <v>0.34</v>
      </c>
      <c r="D99" s="43">
        <v>2.76</v>
      </c>
      <c r="E99" s="43">
        <v>1.71</v>
      </c>
      <c r="F99" s="43">
        <v>0.51</v>
      </c>
      <c r="G99" s="43">
        <v>0.85</v>
      </c>
    </row>
    <row r="100" spans="1:7">
      <c r="A100" s="43" t="s">
        <v>59</v>
      </c>
      <c r="B100" s="43" t="s">
        <v>172</v>
      </c>
      <c r="C100" s="43">
        <v>1.08</v>
      </c>
      <c r="D100" s="43">
        <v>2.16</v>
      </c>
      <c r="E100" s="43">
        <v>1.59</v>
      </c>
      <c r="F100" s="43">
        <v>1.61</v>
      </c>
      <c r="G100" s="43">
        <v>0.67</v>
      </c>
    </row>
    <row r="101" spans="1:7">
      <c r="A101" s="43" t="s">
        <v>59</v>
      </c>
      <c r="B101" s="43" t="s">
        <v>173</v>
      </c>
      <c r="C101" s="43">
        <v>1.19</v>
      </c>
      <c r="D101" s="43">
        <v>0</v>
      </c>
      <c r="E101" s="43">
        <v>0</v>
      </c>
      <c r="F101" s="43">
        <v>1.78</v>
      </c>
      <c r="G101" s="43">
        <v>0</v>
      </c>
    </row>
    <row r="102" spans="1:7">
      <c r="A102" s="43" t="s">
        <v>60</v>
      </c>
      <c r="B102" s="43" t="s">
        <v>174</v>
      </c>
      <c r="C102" s="43">
        <v>0.69</v>
      </c>
      <c r="D102" s="43">
        <v>3.38</v>
      </c>
      <c r="E102" s="43">
        <v>2.77</v>
      </c>
      <c r="F102" s="43">
        <v>1.04</v>
      </c>
      <c r="G102" s="43">
        <v>1.04</v>
      </c>
    </row>
    <row r="103" spans="1:7">
      <c r="A103" s="43" t="s">
        <v>60</v>
      </c>
      <c r="B103" s="43" t="s">
        <v>175</v>
      </c>
      <c r="C103" s="43">
        <v>0.56000000000000005</v>
      </c>
      <c r="D103" s="43">
        <v>3.61</v>
      </c>
      <c r="E103" s="43">
        <v>2.67</v>
      </c>
      <c r="F103" s="43">
        <v>0.84</v>
      </c>
      <c r="G103" s="43">
        <v>1.1100000000000001</v>
      </c>
    </row>
    <row r="104" spans="1:7">
      <c r="A104" s="43" t="s">
        <v>61</v>
      </c>
      <c r="B104" s="43" t="s">
        <v>176</v>
      </c>
      <c r="C104" s="43">
        <v>0.43</v>
      </c>
      <c r="D104" s="43">
        <v>3.35</v>
      </c>
      <c r="E104" s="43">
        <v>2.35</v>
      </c>
      <c r="F104" s="43">
        <v>0.64</v>
      </c>
      <c r="G104" s="43">
        <v>1.03</v>
      </c>
    </row>
    <row r="105" spans="1:7">
      <c r="A105" s="43" t="s">
        <v>61</v>
      </c>
      <c r="B105" s="43" t="s">
        <v>177</v>
      </c>
      <c r="C105" s="43">
        <v>0.47</v>
      </c>
      <c r="D105" s="43">
        <v>4</v>
      </c>
      <c r="E105" s="43">
        <v>2.82</v>
      </c>
      <c r="F105" s="43">
        <v>0.7</v>
      </c>
      <c r="G105" s="43">
        <v>1.23</v>
      </c>
    </row>
    <row r="106" spans="1:7">
      <c r="A106" s="43" t="s">
        <v>62</v>
      </c>
      <c r="B106" s="43" t="s">
        <v>178</v>
      </c>
      <c r="C106" s="43">
        <v>0.36</v>
      </c>
      <c r="D106" s="43">
        <v>4.4400000000000004</v>
      </c>
      <c r="E106" s="43">
        <v>3.21</v>
      </c>
      <c r="F106" s="43">
        <v>0.53</v>
      </c>
      <c r="G106" s="43">
        <v>1.37</v>
      </c>
    </row>
    <row r="107" spans="1:7">
      <c r="A107" s="43" t="s">
        <v>63</v>
      </c>
      <c r="B107" s="43" t="s">
        <v>179</v>
      </c>
      <c r="C107" s="43">
        <v>1.32</v>
      </c>
      <c r="D107" s="43">
        <v>2.9</v>
      </c>
      <c r="E107" s="43">
        <v>1.88</v>
      </c>
      <c r="F107" s="43">
        <v>1.97</v>
      </c>
      <c r="G107" s="43">
        <v>0.89</v>
      </c>
    </row>
    <row r="108" spans="1:7">
      <c r="A108" s="43" t="s">
        <v>63</v>
      </c>
      <c r="B108" s="43" t="s">
        <v>180</v>
      </c>
      <c r="C108" s="43">
        <v>0.33</v>
      </c>
      <c r="D108" s="43">
        <v>2.3199999999999998</v>
      </c>
      <c r="E108" s="43">
        <v>1.55</v>
      </c>
      <c r="F108" s="43">
        <v>0.5</v>
      </c>
      <c r="G108" s="43">
        <v>0.71</v>
      </c>
    </row>
    <row r="109" spans="1:7">
      <c r="A109" s="43" t="s">
        <v>63</v>
      </c>
      <c r="B109" s="43" t="s">
        <v>181</v>
      </c>
      <c r="C109" s="43">
        <v>0.72</v>
      </c>
      <c r="D109" s="43">
        <v>4.4000000000000004</v>
      </c>
      <c r="E109" s="43">
        <v>3.14</v>
      </c>
      <c r="F109" s="43">
        <v>1.08</v>
      </c>
      <c r="G109" s="43">
        <v>1.36</v>
      </c>
    </row>
    <row r="110" spans="1:7">
      <c r="A110" s="43" t="s">
        <v>63</v>
      </c>
      <c r="B110" s="43" t="s">
        <v>182</v>
      </c>
      <c r="C110" s="43">
        <v>1.41</v>
      </c>
      <c r="D110" s="43">
        <v>2.23</v>
      </c>
      <c r="E110" s="43">
        <v>1.32</v>
      </c>
      <c r="F110" s="43">
        <v>2.11</v>
      </c>
      <c r="G110" s="43">
        <v>0.69</v>
      </c>
    </row>
    <row r="111" spans="1:7">
      <c r="A111" s="43" t="s">
        <v>63</v>
      </c>
      <c r="B111" s="43" t="s">
        <v>183</v>
      </c>
      <c r="C111" s="43">
        <v>1.35</v>
      </c>
      <c r="D111" s="43">
        <v>3.04</v>
      </c>
      <c r="E111" s="43">
        <v>1.85</v>
      </c>
      <c r="F111" s="43">
        <v>2.0099999999999998</v>
      </c>
      <c r="G111" s="43">
        <v>0.94</v>
      </c>
    </row>
    <row r="112" spans="1:7">
      <c r="A112" s="43" t="s">
        <v>63</v>
      </c>
      <c r="B112" s="43" t="s">
        <v>184</v>
      </c>
      <c r="C112" s="43">
        <v>1.1599999999999999</v>
      </c>
      <c r="D112" s="43">
        <v>3.36</v>
      </c>
      <c r="E112" s="43">
        <v>2.2200000000000002</v>
      </c>
      <c r="F112" s="43">
        <v>1.74</v>
      </c>
      <c r="G112" s="43">
        <v>1.04</v>
      </c>
    </row>
    <row r="113" spans="1:7">
      <c r="A113" s="43" t="s">
        <v>63</v>
      </c>
      <c r="B113" s="43" t="s">
        <v>185</v>
      </c>
      <c r="C113" s="43">
        <v>0.97</v>
      </c>
      <c r="D113" s="43">
        <v>2.73</v>
      </c>
      <c r="E113" s="43">
        <v>1.92</v>
      </c>
      <c r="F113" s="43">
        <v>1.45</v>
      </c>
      <c r="G113" s="43">
        <v>0.84</v>
      </c>
    </row>
    <row r="114" spans="1:7">
      <c r="A114" s="44" t="s">
        <v>186</v>
      </c>
      <c r="B114" s="44"/>
      <c r="C114" s="45">
        <v>0.67</v>
      </c>
      <c r="D114" s="45">
        <v>3.24</v>
      </c>
      <c r="E114" s="45">
        <v>2.13</v>
      </c>
      <c r="F114" s="43"/>
      <c r="G114" s="43"/>
    </row>
  </sheetData>
  <mergeCells count="3">
    <mergeCell ref="A1:G1"/>
    <mergeCell ref="A2:G2"/>
    <mergeCell ref="A114:B1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Morti tipo veic</vt:lpstr>
      <vt:lpstr>Incid tipo veic</vt:lpstr>
      <vt:lpstr>Incid per natura</vt:lpstr>
      <vt:lpstr>Incid tipo veic-natura</vt:lpstr>
      <vt:lpstr>Incid per Regione</vt:lpstr>
      <vt:lpstr>Incid per Prov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712798</dc:creator>
  <cp:lastModifiedBy>712798</cp:lastModifiedBy>
  <dcterms:created xsi:type="dcterms:W3CDTF">2016-11-18T09:52:48Z</dcterms:created>
  <dcterms:modified xsi:type="dcterms:W3CDTF">2016-11-18T10:07:40Z</dcterms:modified>
</cp:coreProperties>
</file>